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icardo\Downloads\ANP\Leilão de Biodiesel\L73C\Homologação\"/>
    </mc:Choice>
  </mc:AlternateContent>
  <bookViews>
    <workbookView xWindow="0" yWindow="0" windowWidth="19164" windowHeight="9324"/>
  </bookViews>
  <sheets>
    <sheet name="Leilões Regulares" sheetId="8" r:id="rId1"/>
    <sheet name="Leilões Autorizativos" sheetId="10" r:id="rId2"/>
  </sheets>
  <calcPr calcId="152511"/>
</workbook>
</file>

<file path=xl/calcChain.xml><?xml version="1.0" encoding="utf-8"?>
<calcChain xmlns="http://schemas.openxmlformats.org/spreadsheetml/2006/main">
  <c r="O36" i="8" l="1"/>
  <c r="N36" i="8"/>
  <c r="O29" i="8"/>
  <c r="N29" i="8"/>
  <c r="O22" i="8"/>
  <c r="N22" i="8"/>
  <c r="O15" i="8"/>
  <c r="N15" i="8"/>
  <c r="O8" i="8"/>
  <c r="N8" i="8"/>
  <c r="J25" i="10" l="1"/>
  <c r="K25" i="10"/>
  <c r="K31" i="10" l="1"/>
  <c r="J31" i="10"/>
  <c r="K19" i="10"/>
  <c r="J19" i="10"/>
  <c r="K13" i="10"/>
  <c r="J13" i="10"/>
  <c r="K7" i="10"/>
  <c r="J7" i="10"/>
  <c r="I36" i="10" l="1"/>
  <c r="H36" i="10"/>
  <c r="I35" i="10"/>
  <c r="H35" i="10"/>
  <c r="I34" i="10"/>
  <c r="H34" i="10"/>
  <c r="I31" i="10"/>
  <c r="H31" i="10"/>
  <c r="I25" i="10"/>
  <c r="H25" i="10"/>
  <c r="I19" i="10"/>
  <c r="H19" i="10"/>
  <c r="I13" i="10"/>
  <c r="H13" i="10"/>
  <c r="I7" i="10"/>
  <c r="H7" i="10"/>
  <c r="G36" i="10" l="1"/>
  <c r="F36" i="10"/>
  <c r="G35" i="10"/>
  <c r="F35" i="10"/>
  <c r="G34" i="10"/>
  <c r="F34" i="10"/>
  <c r="D34" i="10" l="1"/>
  <c r="E34" i="10"/>
  <c r="D35" i="10"/>
  <c r="E35" i="10"/>
  <c r="D36" i="10"/>
  <c r="E36" i="10"/>
</calcChain>
</file>

<file path=xl/sharedStrings.xml><?xml version="1.0" encoding="utf-8"?>
<sst xmlns="http://schemas.openxmlformats.org/spreadsheetml/2006/main" count="247" uniqueCount="41">
  <si>
    <t>Empresas Com Selo</t>
  </si>
  <si>
    <t>Empresas Sem Selo</t>
  </si>
  <si>
    <t>Região</t>
  </si>
  <si>
    <t>Usinas com Volume Negociado</t>
  </si>
  <si>
    <t>Fonte: Superintendência de Distribuição e Logística</t>
  </si>
  <si>
    <t>Obs:</t>
  </si>
  <si>
    <t>Preço: Posição FOB, com PIS/PASEP e COFINS, sem ICMS.</t>
  </si>
  <si>
    <t>Leilão</t>
  </si>
  <si>
    <t xml:space="preserve">Região Sul </t>
  </si>
  <si>
    <t>Região Centro-Oeste</t>
  </si>
  <si>
    <t>Região Norte</t>
  </si>
  <si>
    <t>Região Nordeste</t>
  </si>
  <si>
    <t>BRASIL</t>
  </si>
  <si>
    <t>Usinas com Volume Negociado - Leilão</t>
  </si>
  <si>
    <t>Resultados</t>
  </si>
  <si>
    <t>Região Sudeste</t>
  </si>
  <si>
    <t>Capacidade de oferta habilitada (m³)</t>
  </si>
  <si>
    <t>Volume ofertado (m³)</t>
  </si>
  <si>
    <t>Volume arrematado (m³)</t>
  </si>
  <si>
    <t>Preço Máximo de Referência (R$/m³)</t>
  </si>
  <si>
    <t>Preço Médio (R$/m³)</t>
  </si>
  <si>
    <t>Preço Médio (R$/m³) - (Região)</t>
  </si>
  <si>
    <t>Volume ofertado (m³) - Leilão</t>
  </si>
  <si>
    <t>Volume arrematado (m³) - Leilão</t>
  </si>
  <si>
    <t>Preço Médio (R$/m³) - (Leilão)</t>
  </si>
  <si>
    <t>--</t>
  </si>
  <si>
    <t>70º Leilão de Biodiesel 
Edital ANP 007/19
MISTURA OBRIGATÓRIA: 11%
Jan a Fev/2020</t>
  </si>
  <si>
    <t>71º Leilão de Biodiesel 
Edital ANP 001/20
MISTURA OBRIGATÓRIA: 12%
Mar a Abr/2020</t>
  </si>
  <si>
    <t>70º Leilão de Biodiesel 
Edital ANP 007/19
AUTORIZATIVO
Jan a Fev/2020</t>
  </si>
  <si>
    <t>71º Leilão de Biodiesel 
Edital ANP 001/20
AUTORIZATIVO
Mar a Abr/2020</t>
  </si>
  <si>
    <r>
      <t>72º Leilão de Biodiesel
Edital ANP 002/20</t>
    </r>
    <r>
      <rPr>
        <b/>
        <sz val="10"/>
        <rFont val="Arial"/>
        <family val="2"/>
      </rPr>
      <t xml:space="preserve">
MISTURA OBRIGATÓRIA: 12%
Mai a Jun/2020</t>
    </r>
  </si>
  <si>
    <r>
      <t>72º Leilão de Biodiesel
Edital ANP 002/20</t>
    </r>
    <r>
      <rPr>
        <b/>
        <sz val="10"/>
        <rFont val="Arial"/>
        <family val="2"/>
      </rPr>
      <t xml:space="preserve">
AUTORIZATIVO
Mai a Jun/2020</t>
    </r>
  </si>
  <si>
    <r>
      <t>73º Leilão de Biodiesel
Edital ANP 003/20</t>
    </r>
    <r>
      <rPr>
        <b/>
        <sz val="10"/>
        <rFont val="Arial"/>
        <family val="2"/>
      </rPr>
      <t xml:space="preserve">
AUTORIZATIVO
Jul a Ago/2020</t>
    </r>
  </si>
  <si>
    <r>
      <t>73º Leilão de Biodiesel
Edital ANP 003/20</t>
    </r>
    <r>
      <rPr>
        <b/>
        <sz val="10"/>
        <rFont val="Arial"/>
        <family val="2"/>
      </rPr>
      <t xml:space="preserve">
MISTURA OBRIGATÓRIA: 12%
Jul a Ago/2020</t>
    </r>
  </si>
  <si>
    <t>74º Leilão de Biodiesel
Edital ANP 004/20
MISTURA OBRIGATÓRIA: 12%
22 a 30 de Jun/2020</t>
  </si>
  <si>
    <r>
      <t xml:space="preserve">76º Leilão de Biodiesel
Edital ANP </t>
    </r>
    <r>
      <rPr>
        <b/>
        <sz val="10"/>
        <color rgb="FFFF0000"/>
        <rFont val="Arial"/>
        <family val="2"/>
      </rPr>
      <t>nnn/20</t>
    </r>
    <r>
      <rPr>
        <b/>
        <sz val="10"/>
        <rFont val="Arial"/>
        <family val="2"/>
      </rPr>
      <t xml:space="preserve">
AUTORIZATIVO
Nov a Dez/2020</t>
    </r>
  </si>
  <si>
    <r>
      <t xml:space="preserve">73º Leilão </t>
    </r>
    <r>
      <rPr>
        <b/>
        <u/>
        <sz val="10"/>
        <rFont val="Arial"/>
        <family val="2"/>
      </rPr>
      <t>Complementar</t>
    </r>
    <r>
      <rPr>
        <b/>
        <sz val="10"/>
        <rFont val="Arial"/>
        <family val="2"/>
      </rPr>
      <t xml:space="preserve"> de Biodiesel
Edital ANP 005/20</t>
    </r>
    <r>
      <rPr>
        <b/>
        <sz val="10"/>
        <rFont val="Arial"/>
        <family val="2"/>
      </rPr>
      <t xml:space="preserve">
AUTORIZATIVO
1º a 31 de Ago/2020</t>
    </r>
  </si>
  <si>
    <r>
      <t xml:space="preserve">76º Leilão de Biodiesel
Edital ANP </t>
    </r>
    <r>
      <rPr>
        <b/>
        <sz val="10"/>
        <color rgb="FFFF0000"/>
        <rFont val="Arial"/>
        <family val="2"/>
      </rPr>
      <t>nnn/20</t>
    </r>
    <r>
      <rPr>
        <b/>
        <sz val="10"/>
        <rFont val="Arial"/>
        <family val="2"/>
      </rPr>
      <t xml:space="preserve">
MISTURA OBRIGATÓRIA: 12%
Nov a Dez/2020</t>
    </r>
  </si>
  <si>
    <r>
      <t xml:space="preserve">73º Leilão </t>
    </r>
    <r>
      <rPr>
        <b/>
        <u/>
        <sz val="10"/>
        <rFont val="Arial"/>
        <family val="2"/>
      </rPr>
      <t>Complementar</t>
    </r>
    <r>
      <rPr>
        <b/>
        <sz val="10"/>
        <rFont val="Arial"/>
        <family val="2"/>
      </rPr>
      <t xml:space="preserve"> de Biodiesel
Edital ANP 005/20
MISTURA OBRIGATÓRIA: 12%
1º a 31 de Ago/2020</t>
    </r>
  </si>
  <si>
    <r>
      <t>75º Leilão de Biodiesel
Edital ANP 006/20</t>
    </r>
    <r>
      <rPr>
        <b/>
        <sz val="10"/>
        <rFont val="Arial"/>
        <family val="2"/>
      </rPr>
      <t xml:space="preserve">
MISTURA OBRIGATÓRIA: 12%
Set a Out/2020</t>
    </r>
  </si>
  <si>
    <r>
      <t>75º Leilão de Biodiesel
Edital ANP 006/20</t>
    </r>
    <r>
      <rPr>
        <b/>
        <sz val="10"/>
        <rFont val="Arial"/>
        <family val="2"/>
      </rPr>
      <t xml:space="preserve">
AUTORIZATIVO
Set a Out/2020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</si>
</sst>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0%"/>
    <numFmt numFmtId="166" formatCode="&quot;R$&quot;\ 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0" fontId="0" fillId="0" borderId="0" xfId="4" applyNumberFormat="1" applyFont="1"/>
    <xf numFmtId="0" fontId="4" fillId="0" borderId="0" xfId="1"/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0" fontId="0" fillId="0" borderId="0" xfId="5" applyNumberFormat="1" applyFont="1"/>
    <xf numFmtId="3" fontId="0" fillId="0" borderId="10" xfId="0" applyNumberFormat="1" applyFill="1" applyBorder="1" applyAlignment="1">
      <alignment horizontal="right" vertical="center" indent="1"/>
    </xf>
    <xf numFmtId="3" fontId="0" fillId="0" borderId="11" xfId="0" applyNumberFormat="1" applyFill="1" applyBorder="1" applyAlignment="1">
      <alignment horizontal="right" vertical="center" indent="1"/>
    </xf>
    <xf numFmtId="3" fontId="0" fillId="0" borderId="19" xfId="0" applyNumberFormat="1" applyFill="1" applyBorder="1" applyAlignment="1">
      <alignment horizontal="right" vertical="center" indent="1"/>
    </xf>
    <xf numFmtId="3" fontId="0" fillId="0" borderId="20" xfId="0" applyNumberFormat="1" applyFill="1" applyBorder="1" applyAlignment="1">
      <alignment horizontal="right" vertical="center" indent="1"/>
    </xf>
    <xf numFmtId="3" fontId="4" fillId="0" borderId="19" xfId="0" quotePrefix="1" applyNumberFormat="1" applyFont="1" applyFill="1" applyBorder="1" applyAlignment="1">
      <alignment horizontal="right" vertical="center" indent="1"/>
    </xf>
    <xf numFmtId="3" fontId="4" fillId="0" borderId="20" xfId="0" quotePrefix="1" applyNumberFormat="1" applyFont="1" applyFill="1" applyBorder="1" applyAlignment="1">
      <alignment horizontal="right" vertical="center" indent="1"/>
    </xf>
    <xf numFmtId="3" fontId="4" fillId="0" borderId="10" xfId="1" applyNumberFormat="1" applyFill="1" applyBorder="1" applyAlignment="1">
      <alignment horizontal="right" vertical="center" indent="1"/>
    </xf>
    <xf numFmtId="3" fontId="4" fillId="0" borderId="11" xfId="1" applyNumberFormat="1" applyFont="1" applyFill="1" applyBorder="1" applyAlignment="1">
      <alignment horizontal="right" vertical="center" indent="1"/>
    </xf>
    <xf numFmtId="3" fontId="4" fillId="0" borderId="19" xfId="1" applyNumberFormat="1" applyFill="1" applyBorder="1" applyAlignment="1">
      <alignment horizontal="right" vertical="center" indent="1"/>
    </xf>
    <xf numFmtId="3" fontId="4" fillId="0" borderId="12" xfId="1" applyNumberFormat="1" applyFont="1" applyFill="1" applyBorder="1" applyAlignment="1">
      <alignment horizontal="right" vertical="center" indent="1"/>
    </xf>
    <xf numFmtId="3" fontId="4" fillId="0" borderId="20" xfId="1" applyNumberFormat="1" applyFont="1" applyFill="1" applyBorder="1" applyAlignment="1">
      <alignment horizontal="right" vertical="center" indent="1"/>
    </xf>
    <xf numFmtId="3" fontId="4" fillId="0" borderId="20" xfId="1" applyNumberFormat="1" applyFill="1" applyBorder="1" applyAlignment="1">
      <alignment horizontal="right" vertical="center" indent="1"/>
    </xf>
    <xf numFmtId="3" fontId="4" fillId="0" borderId="20" xfId="1" applyNumberFormat="1" applyFill="1" applyBorder="1" applyAlignment="1">
      <alignment horizontal="right" vertical="center" wrapText="1" indent="1"/>
    </xf>
    <xf numFmtId="3" fontId="4" fillId="0" borderId="19" xfId="1" applyNumberFormat="1" applyFont="1" applyFill="1" applyBorder="1" applyAlignment="1">
      <alignment horizontal="right" vertical="center" indent="1"/>
    </xf>
    <xf numFmtId="0" fontId="3" fillId="4" borderId="24" xfId="0" applyFont="1" applyFill="1" applyBorder="1" applyAlignment="1">
      <alignment horizontal="left" vertical="center" wrapText="1"/>
    </xf>
    <xf numFmtId="3" fontId="4" fillId="4" borderId="10" xfId="1" applyNumberFormat="1" applyFill="1" applyBorder="1" applyAlignment="1">
      <alignment horizontal="right" vertical="center" indent="1"/>
    </xf>
    <xf numFmtId="3" fontId="4" fillId="4" borderId="11" xfId="1" applyNumberFormat="1" applyFon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wrapText="1"/>
    </xf>
    <xf numFmtId="3" fontId="4" fillId="4" borderId="19" xfId="1" applyNumberFormat="1" applyFill="1" applyBorder="1" applyAlignment="1">
      <alignment horizontal="right" vertical="center" indent="1"/>
    </xf>
    <xf numFmtId="3" fontId="4" fillId="4" borderId="12" xfId="1" applyNumberFormat="1" applyFon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wrapText="1"/>
    </xf>
    <xf numFmtId="3" fontId="4" fillId="4" borderId="20" xfId="1" applyNumberFormat="1" applyFont="1" applyFill="1" applyBorder="1" applyAlignment="1">
      <alignment horizontal="right" vertical="center" indent="1"/>
    </xf>
    <xf numFmtId="3" fontId="4" fillId="4" borderId="20" xfId="1" applyNumberFormat="1" applyFill="1" applyBorder="1" applyAlignment="1">
      <alignment horizontal="right" vertical="center" indent="1"/>
    </xf>
    <xf numFmtId="3" fontId="4" fillId="4" borderId="19" xfId="1" applyNumberFormat="1" applyFont="1" applyFill="1" applyBorder="1" applyAlignment="1">
      <alignment horizontal="right" vertical="center" indent="1"/>
    </xf>
    <xf numFmtId="3" fontId="4" fillId="4" borderId="13" xfId="1" applyNumberFormat="1" applyFill="1" applyBorder="1" applyAlignment="1">
      <alignment horizontal="right" vertical="center" indent="1"/>
    </xf>
    <xf numFmtId="3" fontId="4" fillId="4" borderId="12" xfId="1" applyNumberFormat="1" applyFill="1" applyBorder="1" applyAlignment="1">
      <alignment horizontal="right" vertical="center" indent="1"/>
    </xf>
    <xf numFmtId="0" fontId="3" fillId="4" borderId="11" xfId="0" applyFont="1" applyFill="1" applyBorder="1" applyAlignment="1">
      <alignment horizontal="left" vertical="center" wrapText="1"/>
    </xf>
    <xf numFmtId="3" fontId="4" fillId="4" borderId="13" xfId="1" applyNumberFormat="1" applyFill="1" applyBorder="1" applyAlignment="1">
      <alignment horizontal="right" vertical="center" wrapText="1" indent="1"/>
    </xf>
    <xf numFmtId="3" fontId="4" fillId="4" borderId="11" xfId="1" applyNumberFormat="1" applyFill="1" applyBorder="1" applyAlignment="1">
      <alignment horizontal="right" vertical="center" wrapText="1" indent="1"/>
    </xf>
    <xf numFmtId="0" fontId="3" fillId="4" borderId="20" xfId="0" applyFont="1" applyFill="1" applyBorder="1" applyAlignment="1">
      <alignment horizontal="left" vertical="center" wrapText="1"/>
    </xf>
    <xf numFmtId="3" fontId="4" fillId="4" borderId="6" xfId="1" applyNumberFormat="1" applyFill="1" applyBorder="1" applyAlignment="1">
      <alignment horizontal="right" vertical="center" wrapText="1" indent="1"/>
    </xf>
    <xf numFmtId="3" fontId="4" fillId="4" borderId="20" xfId="1" applyNumberFormat="1" applyFill="1" applyBorder="1" applyAlignment="1">
      <alignment horizontal="right" vertical="center" wrapText="1" indent="1"/>
    </xf>
    <xf numFmtId="0" fontId="3" fillId="4" borderId="9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9" xfId="0" applyNumberFormat="1" applyFill="1" applyBorder="1" applyAlignment="1">
      <alignment horizontal="right" vertical="center" indent="1"/>
    </xf>
    <xf numFmtId="3" fontId="0" fillId="4" borderId="20" xfId="0" applyNumberFormat="1" applyFill="1" applyBorder="1" applyAlignment="1">
      <alignment horizontal="right" vertical="center" indent="1"/>
    </xf>
    <xf numFmtId="3" fontId="4" fillId="4" borderId="20" xfId="0" quotePrefix="1" applyNumberFormat="1" applyFont="1" applyFill="1" applyBorder="1" applyAlignment="1">
      <alignment horizontal="right" vertical="center" indent="1"/>
    </xf>
    <xf numFmtId="3" fontId="4" fillId="4" borderId="19" xfId="0" quotePrefix="1" applyNumberFormat="1" applyFont="1" applyFill="1" applyBorder="1" applyAlignment="1">
      <alignment horizontal="right" vertical="center" indent="1"/>
    </xf>
    <xf numFmtId="3" fontId="0" fillId="4" borderId="22" xfId="0" applyNumberFormat="1" applyFill="1" applyBorder="1" applyAlignment="1">
      <alignment horizontal="right" vertical="center" indent="1"/>
    </xf>
    <xf numFmtId="3" fontId="4" fillId="4" borderId="23" xfId="0" quotePrefix="1" applyNumberFormat="1" applyFont="1" applyFill="1" applyBorder="1" applyAlignment="1">
      <alignment horizontal="right" vertical="center" indent="1"/>
    </xf>
    <xf numFmtId="0" fontId="3" fillId="4" borderId="21" xfId="0" applyFont="1" applyFill="1" applyBorder="1" applyAlignment="1">
      <alignment horizontal="left" vertical="center" wrapText="1"/>
    </xf>
    <xf numFmtId="164" fontId="0" fillId="0" borderId="0" xfId="4" applyNumberFormat="1" applyFont="1"/>
    <xf numFmtId="3" fontId="0" fillId="0" borderId="0" xfId="0" applyNumberFormat="1"/>
    <xf numFmtId="165" fontId="0" fillId="0" borderId="0" xfId="4" applyNumberFormat="1" applyFont="1"/>
    <xf numFmtId="166" fontId="0" fillId="0" borderId="0" xfId="0" applyNumberFormat="1"/>
    <xf numFmtId="3" fontId="4" fillId="0" borderId="27" xfId="1" applyNumberFormat="1" applyFill="1" applyBorder="1" applyAlignment="1">
      <alignment horizontal="center" vertical="center"/>
    </xf>
    <xf numFmtId="3" fontId="4" fillId="0" borderId="28" xfId="1" applyNumberFormat="1" applyFill="1" applyBorder="1" applyAlignment="1">
      <alignment horizontal="center" vertical="center"/>
    </xf>
    <xf numFmtId="3" fontId="4" fillId="4" borderId="27" xfId="1" applyNumberFormat="1" applyFill="1" applyBorder="1" applyAlignment="1">
      <alignment horizontal="center" vertical="center"/>
    </xf>
    <xf numFmtId="3" fontId="4" fillId="4" borderId="28" xfId="1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3" fontId="4" fillId="0" borderId="27" xfId="0" quotePrefix="1" applyNumberFormat="1" applyFont="1" applyFill="1" applyBorder="1" applyAlignment="1">
      <alignment horizontal="center" vertical="center"/>
    </xf>
    <xf numFmtId="3" fontId="4" fillId="0" borderId="28" xfId="0" quotePrefix="1" applyNumberFormat="1" applyFont="1" applyFill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 wrapText="1"/>
    </xf>
    <xf numFmtId="3" fontId="0" fillId="4" borderId="28" xfId="0" applyNumberFormat="1" applyFill="1" applyBorder="1" applyAlignment="1">
      <alignment horizontal="center" vertical="center" wrapText="1"/>
    </xf>
    <xf numFmtId="3" fontId="0" fillId="4" borderId="27" xfId="0" applyNumberFormat="1" applyFill="1" applyBorder="1" applyAlignment="1">
      <alignment horizontal="center" vertical="center"/>
    </xf>
    <xf numFmtId="3" fontId="0" fillId="4" borderId="28" xfId="0" applyNumberFormat="1" applyFill="1" applyBorder="1" applyAlignment="1">
      <alignment horizontal="center" vertical="center"/>
    </xf>
    <xf numFmtId="3" fontId="4" fillId="4" borderId="27" xfId="0" quotePrefix="1" applyNumberFormat="1" applyFont="1" applyFill="1" applyBorder="1" applyAlignment="1">
      <alignment horizontal="center" vertical="center"/>
    </xf>
    <xf numFmtId="3" fontId="4" fillId="4" borderId="28" xfId="0" quotePrefix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ta 2" xfId="3"/>
    <cellStyle name="Porcentagem" xfId="4" builtinId="5"/>
    <cellStyle name="Porcentagem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5602</xdr:rowOff>
    </xdr:from>
    <xdr:to>
      <xdr:col>2</xdr:col>
      <xdr:colOff>1239230</xdr:colOff>
      <xdr:row>0</xdr:row>
      <xdr:rowOff>865555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06" y="5602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10086</xdr:colOff>
      <xdr:row>0</xdr:row>
      <xdr:rowOff>74519</xdr:rowOff>
    </xdr:from>
    <xdr:to>
      <xdr:col>2</xdr:col>
      <xdr:colOff>1238110</xdr:colOff>
      <xdr:row>0</xdr:row>
      <xdr:rowOff>934472</xdr:rowOff>
    </xdr:to>
    <xdr:pic>
      <xdr:nvPicPr>
        <xdr:cNvPr id="3" name="Picture 1" descr="C:\Documents and Settings\gcarvalho\Meus documentos\Minhas imagens\ANP LOG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86" y="74519"/>
          <a:ext cx="2102083" cy="859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showGridLines="0" tabSelected="1" topLeftCell="B1" zoomScale="85" zoomScaleNormal="85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88671875" customWidth="1"/>
    <col min="2" max="2" width="13.109375" customWidth="1"/>
    <col min="3" max="3" width="38.33203125" customWidth="1"/>
    <col min="4" max="5" width="13.6640625" style="16" customWidth="1"/>
    <col min="6" max="19" width="13.6640625" customWidth="1"/>
  </cols>
  <sheetData>
    <row r="1" spans="2:19" ht="80.099999999999994" customHeight="1" thickBot="1" x14ac:dyDescent="0.3"/>
    <row r="2" spans="2:19" ht="69" customHeight="1" thickBot="1" x14ac:dyDescent="0.3">
      <c r="B2" s="70" t="s">
        <v>7</v>
      </c>
      <c r="C2" s="77"/>
      <c r="D2" s="81" t="s">
        <v>26</v>
      </c>
      <c r="E2" s="82"/>
      <c r="F2" s="70" t="s">
        <v>27</v>
      </c>
      <c r="G2" s="71"/>
      <c r="H2" s="84" t="s">
        <v>30</v>
      </c>
      <c r="I2" s="85"/>
      <c r="J2" s="84" t="s">
        <v>33</v>
      </c>
      <c r="K2" s="85"/>
      <c r="L2" s="70" t="s">
        <v>34</v>
      </c>
      <c r="M2" s="71"/>
      <c r="N2" s="70" t="s">
        <v>38</v>
      </c>
      <c r="O2" s="71"/>
      <c r="P2" s="70" t="s">
        <v>39</v>
      </c>
      <c r="Q2" s="71"/>
      <c r="R2" s="70" t="s">
        <v>37</v>
      </c>
      <c r="S2" s="71"/>
    </row>
    <row r="3" spans="2:19" ht="27" thickBot="1" x14ac:dyDescent="0.3">
      <c r="B3" s="10" t="s">
        <v>2</v>
      </c>
      <c r="C3" s="9" t="s">
        <v>14</v>
      </c>
      <c r="D3" s="17" t="s">
        <v>0</v>
      </c>
      <c r="E3" s="18" t="s">
        <v>1</v>
      </c>
      <c r="F3" s="13" t="s">
        <v>0</v>
      </c>
      <c r="G3" s="12" t="s">
        <v>1</v>
      </c>
      <c r="H3" s="13" t="s">
        <v>0</v>
      </c>
      <c r="I3" s="12" t="s">
        <v>1</v>
      </c>
      <c r="J3" s="13" t="s">
        <v>0</v>
      </c>
      <c r="K3" s="12" t="s">
        <v>1</v>
      </c>
      <c r="L3" s="13" t="s">
        <v>0</v>
      </c>
      <c r="M3" s="12" t="s">
        <v>1</v>
      </c>
      <c r="N3" s="13" t="s">
        <v>0</v>
      </c>
      <c r="O3" s="12" t="s">
        <v>1</v>
      </c>
      <c r="P3" s="13" t="s">
        <v>0</v>
      </c>
      <c r="Q3" s="12" t="s">
        <v>1</v>
      </c>
      <c r="R3" s="13" t="s">
        <v>0</v>
      </c>
      <c r="S3" s="12" t="s">
        <v>1</v>
      </c>
    </row>
    <row r="4" spans="2:19" x14ac:dyDescent="0.25">
      <c r="B4" s="78" t="s">
        <v>8</v>
      </c>
      <c r="C4" s="4" t="s">
        <v>3</v>
      </c>
      <c r="D4" s="26">
        <v>11</v>
      </c>
      <c r="E4" s="27">
        <v>0</v>
      </c>
      <c r="F4" s="26">
        <v>12</v>
      </c>
      <c r="G4" s="27">
        <v>0</v>
      </c>
      <c r="H4" s="26">
        <v>11</v>
      </c>
      <c r="I4" s="27">
        <v>0</v>
      </c>
      <c r="J4" s="26">
        <v>12</v>
      </c>
      <c r="K4" s="27">
        <v>0</v>
      </c>
      <c r="L4" s="26">
        <v>8</v>
      </c>
      <c r="M4" s="27">
        <v>0</v>
      </c>
      <c r="N4" s="26">
        <v>8</v>
      </c>
      <c r="O4" s="27">
        <v>0</v>
      </c>
      <c r="P4" s="26"/>
      <c r="Q4" s="27"/>
      <c r="R4" s="26"/>
      <c r="S4" s="27"/>
    </row>
    <row r="5" spans="2:19" x14ac:dyDescent="0.25">
      <c r="B5" s="79"/>
      <c r="C5" s="6" t="s">
        <v>16</v>
      </c>
      <c r="D5" s="28">
        <v>567380</v>
      </c>
      <c r="E5" s="29">
        <v>0</v>
      </c>
      <c r="F5" s="28">
        <v>588379.80000000005</v>
      </c>
      <c r="G5" s="29">
        <v>0</v>
      </c>
      <c r="H5" s="28">
        <v>613219.83333333326</v>
      </c>
      <c r="I5" s="29">
        <v>0</v>
      </c>
      <c r="J5" s="28">
        <v>649219.80000000005</v>
      </c>
      <c r="K5" s="29">
        <v>0</v>
      </c>
      <c r="L5" s="28">
        <v>72990</v>
      </c>
      <c r="M5" s="29">
        <v>0</v>
      </c>
      <c r="N5" s="28">
        <v>167719.9</v>
      </c>
      <c r="O5" s="29">
        <v>0</v>
      </c>
      <c r="P5" s="28"/>
      <c r="Q5" s="29"/>
      <c r="R5" s="28"/>
      <c r="S5" s="29"/>
    </row>
    <row r="6" spans="2:19" x14ac:dyDescent="0.25">
      <c r="B6" s="80"/>
      <c r="C6" s="3" t="s">
        <v>17</v>
      </c>
      <c r="D6" s="28">
        <v>463000</v>
      </c>
      <c r="E6" s="30">
        <v>0</v>
      </c>
      <c r="F6" s="28">
        <v>500280</v>
      </c>
      <c r="G6" s="30">
        <v>0</v>
      </c>
      <c r="H6" s="28">
        <v>509420</v>
      </c>
      <c r="I6" s="30">
        <v>0</v>
      </c>
      <c r="J6" s="28">
        <v>464000</v>
      </c>
      <c r="K6" s="30">
        <v>0</v>
      </c>
      <c r="L6" s="28">
        <v>34200</v>
      </c>
      <c r="M6" s="30">
        <v>0</v>
      </c>
      <c r="N6" s="28">
        <v>46500</v>
      </c>
      <c r="O6" s="30">
        <v>0</v>
      </c>
      <c r="P6" s="28"/>
      <c r="Q6" s="30"/>
      <c r="R6" s="28"/>
      <c r="S6" s="30"/>
    </row>
    <row r="7" spans="2:19" x14ac:dyDescent="0.25">
      <c r="B7" s="80"/>
      <c r="C7" s="3" t="s">
        <v>18</v>
      </c>
      <c r="D7" s="28">
        <v>427332</v>
      </c>
      <c r="E7" s="30">
        <v>0</v>
      </c>
      <c r="F7" s="28">
        <v>439869</v>
      </c>
      <c r="G7" s="30">
        <v>0</v>
      </c>
      <c r="H7" s="28">
        <v>455657</v>
      </c>
      <c r="I7" s="30">
        <v>0</v>
      </c>
      <c r="J7" s="28">
        <v>464000</v>
      </c>
      <c r="K7" s="30">
        <v>0</v>
      </c>
      <c r="L7" s="28">
        <v>34200</v>
      </c>
      <c r="M7" s="30">
        <v>0</v>
      </c>
      <c r="N7" s="28">
        <v>46500</v>
      </c>
      <c r="O7" s="30">
        <v>0</v>
      </c>
      <c r="P7" s="28"/>
      <c r="Q7" s="30"/>
      <c r="R7" s="28"/>
      <c r="S7" s="30"/>
    </row>
    <row r="8" spans="2:19" x14ac:dyDescent="0.25">
      <c r="B8" s="80"/>
      <c r="C8" s="3" t="s">
        <v>19</v>
      </c>
      <c r="D8" s="28">
        <v>3600</v>
      </c>
      <c r="E8" s="31">
        <v>3560</v>
      </c>
      <c r="F8" s="28">
        <v>4040</v>
      </c>
      <c r="G8" s="31">
        <v>4000</v>
      </c>
      <c r="H8" s="28">
        <v>3980</v>
      </c>
      <c r="I8" s="31">
        <v>3940</v>
      </c>
      <c r="J8" s="28">
        <v>4360</v>
      </c>
      <c r="K8" s="31">
        <v>4320</v>
      </c>
      <c r="L8" s="28">
        <v>3700</v>
      </c>
      <c r="M8" s="31">
        <v>3660</v>
      </c>
      <c r="N8" s="28">
        <f>J8</f>
        <v>4360</v>
      </c>
      <c r="O8" s="31">
        <f>K8</f>
        <v>4320</v>
      </c>
      <c r="P8" s="28"/>
      <c r="Q8" s="31"/>
      <c r="R8" s="28"/>
      <c r="S8" s="31"/>
    </row>
    <row r="9" spans="2:19" x14ac:dyDescent="0.25">
      <c r="B9" s="80"/>
      <c r="C9" s="3" t="s">
        <v>20</v>
      </c>
      <c r="D9" s="33">
        <v>2957.3401477071693</v>
      </c>
      <c r="E9" s="30" t="s">
        <v>25</v>
      </c>
      <c r="F9" s="33">
        <v>2969.5199025164311</v>
      </c>
      <c r="G9" s="30" t="s">
        <v>25</v>
      </c>
      <c r="H9" s="33">
        <v>2650.0797639452485</v>
      </c>
      <c r="I9" s="30" t="s">
        <v>25</v>
      </c>
      <c r="J9" s="33">
        <v>3490.8003448275863</v>
      </c>
      <c r="K9" s="30" t="s">
        <v>25</v>
      </c>
      <c r="L9" s="33">
        <v>3709.9982456140351</v>
      </c>
      <c r="M9" s="30" t="s">
        <v>25</v>
      </c>
      <c r="N9" s="33">
        <v>4277.8092473118277</v>
      </c>
      <c r="O9" s="30" t="s">
        <v>25</v>
      </c>
      <c r="P9" s="33"/>
      <c r="Q9" s="30"/>
      <c r="R9" s="33"/>
      <c r="S9" s="30"/>
    </row>
    <row r="10" spans="2:19" ht="13.8" thickBot="1" x14ac:dyDescent="0.3">
      <c r="B10" s="80"/>
      <c r="C10" s="3" t="s">
        <v>21</v>
      </c>
      <c r="D10" s="66">
        <v>2957.3401477071693</v>
      </c>
      <c r="E10" s="67"/>
      <c r="F10" s="66">
        <v>2969.5199025164311</v>
      </c>
      <c r="G10" s="67"/>
      <c r="H10" s="66">
        <v>2650.0797639452485</v>
      </c>
      <c r="I10" s="67"/>
      <c r="J10" s="66">
        <v>3490.8003448275863</v>
      </c>
      <c r="K10" s="67"/>
      <c r="L10" s="66">
        <v>3709.9982456140351</v>
      </c>
      <c r="M10" s="67"/>
      <c r="N10" s="66">
        <v>4277.8092473118277</v>
      </c>
      <c r="O10" s="67"/>
      <c r="P10" s="66"/>
      <c r="Q10" s="67"/>
      <c r="R10" s="66"/>
      <c r="S10" s="67"/>
    </row>
    <row r="11" spans="2:19" x14ac:dyDescent="0.25">
      <c r="B11" s="72" t="s">
        <v>15</v>
      </c>
      <c r="C11" s="34" t="s">
        <v>3</v>
      </c>
      <c r="D11" s="35">
        <v>6</v>
      </c>
      <c r="E11" s="36">
        <v>0</v>
      </c>
      <c r="F11" s="35">
        <v>6</v>
      </c>
      <c r="G11" s="36">
        <v>0</v>
      </c>
      <c r="H11" s="35">
        <v>6</v>
      </c>
      <c r="I11" s="36">
        <v>0</v>
      </c>
      <c r="J11" s="35">
        <v>6</v>
      </c>
      <c r="K11" s="36">
        <v>0</v>
      </c>
      <c r="L11" s="35">
        <v>1</v>
      </c>
      <c r="M11" s="36">
        <v>0</v>
      </c>
      <c r="N11" s="35">
        <v>3</v>
      </c>
      <c r="O11" s="36">
        <v>0</v>
      </c>
      <c r="P11" s="35"/>
      <c r="Q11" s="36"/>
      <c r="R11" s="35"/>
      <c r="S11" s="36"/>
    </row>
    <row r="12" spans="2:19" x14ac:dyDescent="0.25">
      <c r="B12" s="73"/>
      <c r="C12" s="37" t="s">
        <v>16</v>
      </c>
      <c r="D12" s="38">
        <v>132454.39999999999</v>
      </c>
      <c r="E12" s="39">
        <v>0</v>
      </c>
      <c r="F12" s="38">
        <v>132453.79999999999</v>
      </c>
      <c r="G12" s="39">
        <v>0</v>
      </c>
      <c r="H12" s="38">
        <v>132454.16666666669</v>
      </c>
      <c r="I12" s="39">
        <v>0</v>
      </c>
      <c r="J12" s="38">
        <v>132454.19999999998</v>
      </c>
      <c r="K12" s="39">
        <v>0</v>
      </c>
      <c r="L12" s="38">
        <v>9092.07</v>
      </c>
      <c r="M12" s="39">
        <v>0</v>
      </c>
      <c r="N12" s="38">
        <v>15454.199999999993</v>
      </c>
      <c r="O12" s="39">
        <v>0</v>
      </c>
      <c r="P12" s="38"/>
      <c r="Q12" s="39"/>
      <c r="R12" s="38"/>
      <c r="S12" s="39"/>
    </row>
    <row r="13" spans="2:19" x14ac:dyDescent="0.25">
      <c r="B13" s="74"/>
      <c r="C13" s="40" t="s">
        <v>17</v>
      </c>
      <c r="D13" s="38">
        <v>106100</v>
      </c>
      <c r="E13" s="41">
        <v>0</v>
      </c>
      <c r="F13" s="38">
        <v>116300</v>
      </c>
      <c r="G13" s="41">
        <v>0</v>
      </c>
      <c r="H13" s="38">
        <v>104900</v>
      </c>
      <c r="I13" s="41">
        <v>0</v>
      </c>
      <c r="J13" s="38">
        <v>115200</v>
      </c>
      <c r="K13" s="41">
        <v>0</v>
      </c>
      <c r="L13" s="38">
        <v>2500</v>
      </c>
      <c r="M13" s="41">
        <v>0</v>
      </c>
      <c r="N13" s="38">
        <v>2150</v>
      </c>
      <c r="O13" s="41">
        <v>0</v>
      </c>
      <c r="P13" s="38"/>
      <c r="Q13" s="41"/>
      <c r="R13" s="38"/>
      <c r="S13" s="41"/>
    </row>
    <row r="14" spans="2:19" x14ac:dyDescent="0.25">
      <c r="B14" s="74"/>
      <c r="C14" s="40" t="s">
        <v>18</v>
      </c>
      <c r="D14" s="38">
        <v>83620</v>
      </c>
      <c r="E14" s="41">
        <v>0</v>
      </c>
      <c r="F14" s="38">
        <v>102100</v>
      </c>
      <c r="G14" s="41">
        <v>0</v>
      </c>
      <c r="H14" s="38">
        <v>54404</v>
      </c>
      <c r="I14" s="41">
        <v>0</v>
      </c>
      <c r="J14" s="38">
        <v>113120</v>
      </c>
      <c r="K14" s="41">
        <v>0</v>
      </c>
      <c r="L14" s="38">
        <v>2500</v>
      </c>
      <c r="M14" s="41">
        <v>0</v>
      </c>
      <c r="N14" s="38">
        <v>2150</v>
      </c>
      <c r="O14" s="41">
        <v>0</v>
      </c>
      <c r="P14" s="38"/>
      <c r="Q14" s="41"/>
      <c r="R14" s="38"/>
      <c r="S14" s="41"/>
    </row>
    <row r="15" spans="2:19" x14ac:dyDescent="0.25">
      <c r="B15" s="74"/>
      <c r="C15" s="40" t="s">
        <v>19</v>
      </c>
      <c r="D15" s="38">
        <v>3370</v>
      </c>
      <c r="E15" s="42">
        <v>3330</v>
      </c>
      <c r="F15" s="38">
        <v>4140</v>
      </c>
      <c r="G15" s="42">
        <v>4100</v>
      </c>
      <c r="H15" s="38">
        <v>4140</v>
      </c>
      <c r="I15" s="42">
        <v>4100</v>
      </c>
      <c r="J15" s="38">
        <v>4440</v>
      </c>
      <c r="K15" s="42">
        <v>4420</v>
      </c>
      <c r="L15" s="38">
        <v>3760</v>
      </c>
      <c r="M15" s="42">
        <v>3720</v>
      </c>
      <c r="N15" s="38">
        <f>J15</f>
        <v>4440</v>
      </c>
      <c r="O15" s="42">
        <f>K15</f>
        <v>4420</v>
      </c>
      <c r="P15" s="38"/>
      <c r="Q15" s="42"/>
      <c r="R15" s="38"/>
      <c r="S15" s="42"/>
    </row>
    <row r="16" spans="2:19" x14ac:dyDescent="0.25">
      <c r="B16" s="74"/>
      <c r="C16" s="40" t="s">
        <v>20</v>
      </c>
      <c r="D16" s="43">
        <v>3117.8945228414254</v>
      </c>
      <c r="E16" s="41" t="s">
        <v>25</v>
      </c>
      <c r="F16" s="43">
        <v>3088.3414299706169</v>
      </c>
      <c r="G16" s="41" t="s">
        <v>25</v>
      </c>
      <c r="H16" s="43">
        <v>2830.2856407617087</v>
      </c>
      <c r="I16" s="41" t="s">
        <v>25</v>
      </c>
      <c r="J16" s="43">
        <v>3554.8804809052335</v>
      </c>
      <c r="K16" s="41" t="s">
        <v>25</v>
      </c>
      <c r="L16" s="43">
        <v>3838.96</v>
      </c>
      <c r="M16" s="41" t="s">
        <v>25</v>
      </c>
      <c r="N16" s="43">
        <v>5739.1162790697672</v>
      </c>
      <c r="O16" s="41" t="s">
        <v>25</v>
      </c>
      <c r="P16" s="43"/>
      <c r="Q16" s="41"/>
      <c r="R16" s="43"/>
      <c r="S16" s="41"/>
    </row>
    <row r="17" spans="2:19" ht="13.8" thickBot="1" x14ac:dyDescent="0.3">
      <c r="B17" s="74"/>
      <c r="C17" s="40" t="s">
        <v>21</v>
      </c>
      <c r="D17" s="68">
        <v>3117.8945228414254</v>
      </c>
      <c r="E17" s="69"/>
      <c r="F17" s="68">
        <v>3088.3414299706169</v>
      </c>
      <c r="G17" s="69"/>
      <c r="H17" s="68">
        <v>2830.2856407617087</v>
      </c>
      <c r="I17" s="69"/>
      <c r="J17" s="68">
        <v>3554.8804809052335</v>
      </c>
      <c r="K17" s="69"/>
      <c r="L17" s="68">
        <v>3838.96</v>
      </c>
      <c r="M17" s="69"/>
      <c r="N17" s="68">
        <v>5739.1162790697672</v>
      </c>
      <c r="O17" s="69"/>
      <c r="P17" s="68"/>
      <c r="Q17" s="69"/>
      <c r="R17" s="68"/>
      <c r="S17" s="69"/>
    </row>
    <row r="18" spans="2:19" x14ac:dyDescent="0.25">
      <c r="B18" s="78" t="s">
        <v>9</v>
      </c>
      <c r="C18" s="5" t="s">
        <v>3</v>
      </c>
      <c r="D18" s="26">
        <v>18</v>
      </c>
      <c r="E18" s="27">
        <v>0</v>
      </c>
      <c r="F18" s="26">
        <v>16</v>
      </c>
      <c r="G18" s="27">
        <v>2</v>
      </c>
      <c r="H18" s="26">
        <v>14</v>
      </c>
      <c r="I18" s="27">
        <v>2</v>
      </c>
      <c r="J18" s="26">
        <v>17</v>
      </c>
      <c r="K18" s="27">
        <v>2</v>
      </c>
      <c r="L18" s="26">
        <v>13</v>
      </c>
      <c r="M18" s="27">
        <v>1</v>
      </c>
      <c r="N18" s="26">
        <v>8</v>
      </c>
      <c r="O18" s="27">
        <v>3</v>
      </c>
      <c r="P18" s="26"/>
      <c r="Q18" s="27"/>
      <c r="R18" s="26"/>
      <c r="S18" s="27"/>
    </row>
    <row r="19" spans="2:19" x14ac:dyDescent="0.25">
      <c r="B19" s="79"/>
      <c r="C19" s="6" t="s">
        <v>16</v>
      </c>
      <c r="D19" s="28">
        <v>617100</v>
      </c>
      <c r="E19" s="29">
        <v>600</v>
      </c>
      <c r="F19" s="28">
        <v>599820</v>
      </c>
      <c r="G19" s="29">
        <v>17880</v>
      </c>
      <c r="H19" s="28">
        <v>605020</v>
      </c>
      <c r="I19" s="29">
        <v>23880</v>
      </c>
      <c r="J19" s="28">
        <v>610620</v>
      </c>
      <c r="K19" s="29">
        <v>23880</v>
      </c>
      <c r="L19" s="28">
        <v>70470</v>
      </c>
      <c r="M19" s="29">
        <v>2682</v>
      </c>
      <c r="N19" s="28">
        <v>131820</v>
      </c>
      <c r="O19" s="29">
        <v>10530</v>
      </c>
      <c r="P19" s="28"/>
      <c r="Q19" s="29"/>
      <c r="R19" s="28"/>
      <c r="S19" s="29"/>
    </row>
    <row r="20" spans="2:19" x14ac:dyDescent="0.25">
      <c r="B20" s="80"/>
      <c r="C20" s="6" t="s">
        <v>17</v>
      </c>
      <c r="D20" s="28">
        <v>488880</v>
      </c>
      <c r="E20" s="30">
        <v>0</v>
      </c>
      <c r="F20" s="28">
        <v>498600</v>
      </c>
      <c r="G20" s="30">
        <v>16600</v>
      </c>
      <c r="H20" s="28">
        <v>488720</v>
      </c>
      <c r="I20" s="30">
        <v>20600</v>
      </c>
      <c r="J20" s="28">
        <v>475380</v>
      </c>
      <c r="K20" s="30">
        <v>20600</v>
      </c>
      <c r="L20" s="28">
        <v>33150</v>
      </c>
      <c r="M20" s="30">
        <v>1090</v>
      </c>
      <c r="N20" s="28">
        <v>14100</v>
      </c>
      <c r="O20" s="30">
        <v>6200</v>
      </c>
      <c r="P20" s="28"/>
      <c r="Q20" s="30"/>
      <c r="R20" s="28"/>
      <c r="S20" s="30"/>
    </row>
    <row r="21" spans="2:19" x14ac:dyDescent="0.25">
      <c r="B21" s="80"/>
      <c r="C21" s="6" t="s">
        <v>18</v>
      </c>
      <c r="D21" s="28">
        <v>419396</v>
      </c>
      <c r="E21" s="30">
        <v>0</v>
      </c>
      <c r="F21" s="28">
        <v>467751</v>
      </c>
      <c r="G21" s="30">
        <v>6204</v>
      </c>
      <c r="H21" s="28">
        <v>399827</v>
      </c>
      <c r="I21" s="30">
        <v>6563</v>
      </c>
      <c r="J21" s="28">
        <v>472300</v>
      </c>
      <c r="K21" s="30">
        <v>10350</v>
      </c>
      <c r="L21" s="28">
        <v>33150</v>
      </c>
      <c r="M21" s="30">
        <v>90</v>
      </c>
      <c r="N21" s="28">
        <v>14100</v>
      </c>
      <c r="O21" s="30">
        <v>3500</v>
      </c>
      <c r="P21" s="28"/>
      <c r="Q21" s="30"/>
      <c r="R21" s="28"/>
      <c r="S21" s="30"/>
    </row>
    <row r="22" spans="2:19" x14ac:dyDescent="0.25">
      <c r="B22" s="80"/>
      <c r="C22" s="6" t="s">
        <v>19</v>
      </c>
      <c r="D22" s="28">
        <v>3620</v>
      </c>
      <c r="E22" s="32">
        <v>3580</v>
      </c>
      <c r="F22" s="28">
        <v>4000</v>
      </c>
      <c r="G22" s="32">
        <v>3960</v>
      </c>
      <c r="H22" s="28">
        <v>3900</v>
      </c>
      <c r="I22" s="32">
        <v>3860</v>
      </c>
      <c r="J22" s="28">
        <v>4320</v>
      </c>
      <c r="K22" s="32">
        <v>4280</v>
      </c>
      <c r="L22" s="28">
        <v>3660</v>
      </c>
      <c r="M22" s="32">
        <v>3620</v>
      </c>
      <c r="N22" s="28">
        <f>J22</f>
        <v>4320</v>
      </c>
      <c r="O22" s="32">
        <f>K22</f>
        <v>4280</v>
      </c>
      <c r="P22" s="28"/>
      <c r="Q22" s="32"/>
      <c r="R22" s="28"/>
      <c r="S22" s="32"/>
    </row>
    <row r="23" spans="2:19" x14ac:dyDescent="0.25">
      <c r="B23" s="80"/>
      <c r="C23" s="6" t="s">
        <v>20</v>
      </c>
      <c r="D23" s="33">
        <v>3003.5449074383159</v>
      </c>
      <c r="E23" s="30" t="s">
        <v>25</v>
      </c>
      <c r="F23" s="33">
        <v>2968.9087676990534</v>
      </c>
      <c r="G23" s="30">
        <v>2870</v>
      </c>
      <c r="H23" s="33">
        <v>2721.4540713858746</v>
      </c>
      <c r="I23" s="30">
        <v>2650.5790035044947</v>
      </c>
      <c r="J23" s="33">
        <v>3499.3466440821512</v>
      </c>
      <c r="K23" s="30">
        <v>3256.7739130434784</v>
      </c>
      <c r="L23" s="33">
        <v>3865.1903469079939</v>
      </c>
      <c r="M23" s="30">
        <v>3655</v>
      </c>
      <c r="N23" s="33">
        <v>5332.9858156028367</v>
      </c>
      <c r="O23" s="30">
        <v>4187.4285714285716</v>
      </c>
      <c r="P23" s="33"/>
      <c r="Q23" s="30"/>
      <c r="R23" s="33"/>
      <c r="S23" s="30"/>
    </row>
    <row r="24" spans="2:19" ht="13.8" thickBot="1" x14ac:dyDescent="0.3">
      <c r="B24" s="83"/>
      <c r="C24" s="7" t="s">
        <v>21</v>
      </c>
      <c r="D24" s="66">
        <v>3003.5449074383159</v>
      </c>
      <c r="E24" s="67"/>
      <c r="F24" s="66">
        <v>2967.6140667362934</v>
      </c>
      <c r="G24" s="67"/>
      <c r="H24" s="66">
        <v>2720.3094736583084</v>
      </c>
      <c r="I24" s="67"/>
      <c r="J24" s="66">
        <v>3494.1448875997098</v>
      </c>
      <c r="K24" s="67"/>
      <c r="L24" s="66">
        <v>3864.6212394705176</v>
      </c>
      <c r="M24" s="67"/>
      <c r="N24" s="66">
        <v>5105.176136363636</v>
      </c>
      <c r="O24" s="67"/>
      <c r="P24" s="66"/>
      <c r="Q24" s="67"/>
      <c r="R24" s="66"/>
      <c r="S24" s="67"/>
    </row>
    <row r="25" spans="2:19" x14ac:dyDescent="0.25">
      <c r="B25" s="72" t="s">
        <v>10</v>
      </c>
      <c r="C25" s="34" t="s">
        <v>3</v>
      </c>
      <c r="D25" s="44">
        <v>1</v>
      </c>
      <c r="E25" s="45">
        <v>1</v>
      </c>
      <c r="F25" s="44">
        <v>1</v>
      </c>
      <c r="G25" s="45">
        <v>1</v>
      </c>
      <c r="H25" s="44">
        <v>1</v>
      </c>
      <c r="I25" s="45">
        <v>0</v>
      </c>
      <c r="J25" s="44">
        <v>1</v>
      </c>
      <c r="K25" s="45">
        <v>1</v>
      </c>
      <c r="L25" s="44">
        <v>0</v>
      </c>
      <c r="M25" s="45">
        <v>0</v>
      </c>
      <c r="N25" s="44">
        <v>1</v>
      </c>
      <c r="O25" s="45">
        <v>1</v>
      </c>
      <c r="P25" s="44"/>
      <c r="Q25" s="45"/>
      <c r="R25" s="44"/>
      <c r="S25" s="45"/>
    </row>
    <row r="26" spans="2:19" x14ac:dyDescent="0.25">
      <c r="B26" s="73"/>
      <c r="C26" s="37" t="s">
        <v>16</v>
      </c>
      <c r="D26" s="38">
        <v>48000</v>
      </c>
      <c r="E26" s="42">
        <v>5400</v>
      </c>
      <c r="F26" s="38">
        <v>48000</v>
      </c>
      <c r="G26" s="42">
        <v>5400</v>
      </c>
      <c r="H26" s="38">
        <v>48000</v>
      </c>
      <c r="I26" s="42">
        <v>5400</v>
      </c>
      <c r="J26" s="38">
        <v>48000</v>
      </c>
      <c r="K26" s="42">
        <v>5400</v>
      </c>
      <c r="L26" s="38">
        <v>0</v>
      </c>
      <c r="M26" s="42">
        <v>810</v>
      </c>
      <c r="N26" s="38">
        <v>23000</v>
      </c>
      <c r="O26" s="42">
        <v>2700</v>
      </c>
      <c r="P26" s="38"/>
      <c r="Q26" s="42"/>
      <c r="R26" s="38"/>
      <c r="S26" s="42"/>
    </row>
    <row r="27" spans="2:19" x14ac:dyDescent="0.25">
      <c r="B27" s="74"/>
      <c r="C27" s="40" t="s">
        <v>17</v>
      </c>
      <c r="D27" s="38">
        <v>30000</v>
      </c>
      <c r="E27" s="42">
        <v>3000</v>
      </c>
      <c r="F27" s="38">
        <v>35000</v>
      </c>
      <c r="G27" s="42">
        <v>2500</v>
      </c>
      <c r="H27" s="38">
        <v>48000</v>
      </c>
      <c r="I27" s="42">
        <v>2700</v>
      </c>
      <c r="J27" s="38">
        <v>25000</v>
      </c>
      <c r="K27" s="42">
        <v>3000</v>
      </c>
      <c r="L27" s="38">
        <v>0</v>
      </c>
      <c r="M27" s="42">
        <v>300</v>
      </c>
      <c r="N27" s="38">
        <v>6000</v>
      </c>
      <c r="O27" s="42">
        <v>500</v>
      </c>
      <c r="P27" s="38"/>
      <c r="Q27" s="42"/>
      <c r="R27" s="38"/>
      <c r="S27" s="42"/>
    </row>
    <row r="28" spans="2:19" x14ac:dyDescent="0.25">
      <c r="B28" s="74"/>
      <c r="C28" s="40" t="s">
        <v>18</v>
      </c>
      <c r="D28" s="38">
        <v>12000</v>
      </c>
      <c r="E28" s="42">
        <v>300</v>
      </c>
      <c r="F28" s="38">
        <v>18641</v>
      </c>
      <c r="G28" s="42">
        <v>1000</v>
      </c>
      <c r="H28" s="38">
        <v>36844</v>
      </c>
      <c r="I28" s="42">
        <v>0</v>
      </c>
      <c r="J28" s="38">
        <v>25000</v>
      </c>
      <c r="K28" s="42">
        <v>1500</v>
      </c>
      <c r="L28" s="38">
        <v>0</v>
      </c>
      <c r="M28" s="42">
        <v>0</v>
      </c>
      <c r="N28" s="38">
        <v>6000</v>
      </c>
      <c r="O28" s="42">
        <v>500</v>
      </c>
      <c r="P28" s="38"/>
      <c r="Q28" s="42"/>
      <c r="R28" s="38"/>
      <c r="S28" s="42"/>
    </row>
    <row r="29" spans="2:19" x14ac:dyDescent="0.25">
      <c r="B29" s="74"/>
      <c r="C29" s="40" t="s">
        <v>19</v>
      </c>
      <c r="D29" s="38">
        <v>3570</v>
      </c>
      <c r="E29" s="42">
        <v>3540</v>
      </c>
      <c r="F29" s="38">
        <v>4220</v>
      </c>
      <c r="G29" s="42">
        <v>4200</v>
      </c>
      <c r="H29" s="38">
        <v>4180</v>
      </c>
      <c r="I29" s="42">
        <v>4140</v>
      </c>
      <c r="J29" s="38">
        <v>4540</v>
      </c>
      <c r="K29" s="42">
        <v>4520</v>
      </c>
      <c r="L29" s="38">
        <v>3860</v>
      </c>
      <c r="M29" s="42">
        <v>3840</v>
      </c>
      <c r="N29" s="38">
        <f>J29</f>
        <v>4540</v>
      </c>
      <c r="O29" s="42">
        <f>K29</f>
        <v>4520</v>
      </c>
      <c r="P29" s="38"/>
      <c r="Q29" s="42"/>
      <c r="R29" s="38"/>
      <c r="S29" s="42"/>
    </row>
    <row r="30" spans="2:19" x14ac:dyDescent="0.25">
      <c r="B30" s="74"/>
      <c r="C30" s="40" t="s">
        <v>20</v>
      </c>
      <c r="D30" s="38">
        <v>3270</v>
      </c>
      <c r="E30" s="42">
        <v>2925</v>
      </c>
      <c r="F30" s="38">
        <v>3180</v>
      </c>
      <c r="G30" s="42">
        <v>2900</v>
      </c>
      <c r="H30" s="38">
        <v>2871.4086418412767</v>
      </c>
      <c r="I30" s="42" t="s">
        <v>25</v>
      </c>
      <c r="J30" s="38">
        <v>3637.4319999999998</v>
      </c>
      <c r="K30" s="42">
        <v>3300</v>
      </c>
      <c r="L30" s="38" t="s">
        <v>25</v>
      </c>
      <c r="M30" s="42" t="s">
        <v>25</v>
      </c>
      <c r="N30" s="38">
        <v>4992.8166666666666</v>
      </c>
      <c r="O30" s="42">
        <v>3975</v>
      </c>
      <c r="P30" s="38"/>
      <c r="Q30" s="42"/>
      <c r="R30" s="38"/>
      <c r="S30" s="42"/>
    </row>
    <row r="31" spans="2:19" ht="13.8" thickBot="1" x14ac:dyDescent="0.3">
      <c r="B31" s="74"/>
      <c r="C31" s="40" t="s">
        <v>21</v>
      </c>
      <c r="D31" s="68">
        <v>3261.5853658536585</v>
      </c>
      <c r="E31" s="69"/>
      <c r="F31" s="68">
        <v>3165.7441067155441</v>
      </c>
      <c r="G31" s="69"/>
      <c r="H31" s="68">
        <v>2871.4086418412767</v>
      </c>
      <c r="I31" s="69"/>
      <c r="J31" s="68">
        <v>3618.3320754716983</v>
      </c>
      <c r="K31" s="69"/>
      <c r="L31" s="68" t="s">
        <v>25</v>
      </c>
      <c r="M31" s="69"/>
      <c r="N31" s="68">
        <v>4914.5230769230766</v>
      </c>
      <c r="O31" s="69"/>
      <c r="P31" s="68"/>
      <c r="Q31" s="69"/>
      <c r="R31" s="68"/>
      <c r="S31" s="69"/>
    </row>
    <row r="32" spans="2:19" x14ac:dyDescent="0.25">
      <c r="B32" s="78" t="s">
        <v>11</v>
      </c>
      <c r="C32" s="4" t="s">
        <v>3</v>
      </c>
      <c r="D32" s="26">
        <v>2</v>
      </c>
      <c r="E32" s="27">
        <v>1</v>
      </c>
      <c r="F32" s="26">
        <v>3</v>
      </c>
      <c r="G32" s="27">
        <v>0</v>
      </c>
      <c r="H32" s="26">
        <v>3</v>
      </c>
      <c r="I32" s="27">
        <v>0</v>
      </c>
      <c r="J32" s="26">
        <v>3</v>
      </c>
      <c r="K32" s="27">
        <v>0</v>
      </c>
      <c r="L32" s="26">
        <v>1</v>
      </c>
      <c r="M32" s="27">
        <v>0</v>
      </c>
      <c r="N32" s="26">
        <v>0</v>
      </c>
      <c r="O32" s="27">
        <v>0</v>
      </c>
      <c r="P32" s="26"/>
      <c r="Q32" s="27"/>
      <c r="R32" s="26"/>
      <c r="S32" s="27"/>
    </row>
    <row r="33" spans="2:19" x14ac:dyDescent="0.25">
      <c r="B33" s="79"/>
      <c r="C33" s="6" t="s">
        <v>16</v>
      </c>
      <c r="D33" s="28">
        <v>98727.6</v>
      </c>
      <c r="E33" s="29">
        <v>15000</v>
      </c>
      <c r="F33" s="28">
        <v>98728</v>
      </c>
      <c r="G33" s="29">
        <v>0</v>
      </c>
      <c r="H33" s="28">
        <v>113727.66666666666</v>
      </c>
      <c r="I33" s="29">
        <v>0</v>
      </c>
      <c r="J33" s="28">
        <v>113727.6</v>
      </c>
      <c r="K33" s="29">
        <v>0</v>
      </c>
      <c r="L33" s="28">
        <v>7200</v>
      </c>
      <c r="M33" s="29">
        <v>0</v>
      </c>
      <c r="N33" s="28">
        <v>10727.600000000006</v>
      </c>
      <c r="O33" s="29">
        <v>0</v>
      </c>
      <c r="P33" s="28"/>
      <c r="Q33" s="29"/>
      <c r="R33" s="28"/>
      <c r="S33" s="29"/>
    </row>
    <row r="34" spans="2:19" x14ac:dyDescent="0.25">
      <c r="B34" s="80"/>
      <c r="C34" s="3" t="s">
        <v>17</v>
      </c>
      <c r="D34" s="28">
        <v>90000</v>
      </c>
      <c r="E34" s="30">
        <v>10000</v>
      </c>
      <c r="F34" s="28">
        <v>102000</v>
      </c>
      <c r="G34" s="30">
        <v>0</v>
      </c>
      <c r="H34" s="28">
        <v>102000</v>
      </c>
      <c r="I34" s="30">
        <v>0</v>
      </c>
      <c r="J34" s="28">
        <v>103000</v>
      </c>
      <c r="K34" s="30">
        <v>0</v>
      </c>
      <c r="L34" s="28">
        <v>3000</v>
      </c>
      <c r="M34" s="30">
        <v>0</v>
      </c>
      <c r="N34" s="28">
        <v>0</v>
      </c>
      <c r="O34" s="30">
        <v>0</v>
      </c>
      <c r="P34" s="28"/>
      <c r="Q34" s="30"/>
      <c r="R34" s="28"/>
      <c r="S34" s="30"/>
    </row>
    <row r="35" spans="2:19" x14ac:dyDescent="0.25">
      <c r="B35" s="80"/>
      <c r="C35" s="3" t="s">
        <v>18</v>
      </c>
      <c r="D35" s="28">
        <v>90000</v>
      </c>
      <c r="E35" s="30">
        <v>7241</v>
      </c>
      <c r="F35" s="28">
        <v>87668</v>
      </c>
      <c r="G35" s="30">
        <v>0</v>
      </c>
      <c r="H35" s="28">
        <v>66956</v>
      </c>
      <c r="I35" s="30">
        <v>0</v>
      </c>
      <c r="J35" s="28">
        <v>103000</v>
      </c>
      <c r="K35" s="30">
        <v>0</v>
      </c>
      <c r="L35" s="28">
        <v>3000</v>
      </c>
      <c r="M35" s="30">
        <v>0</v>
      </c>
      <c r="N35" s="28">
        <v>0</v>
      </c>
      <c r="O35" s="30">
        <v>0</v>
      </c>
      <c r="P35" s="28"/>
      <c r="Q35" s="30"/>
      <c r="R35" s="28"/>
      <c r="S35" s="30"/>
    </row>
    <row r="36" spans="2:19" x14ac:dyDescent="0.25">
      <c r="B36" s="80"/>
      <c r="C36" s="3" t="s">
        <v>19</v>
      </c>
      <c r="D36" s="28">
        <v>3680</v>
      </c>
      <c r="E36" s="31">
        <v>3630</v>
      </c>
      <c r="F36" s="28">
        <v>4320</v>
      </c>
      <c r="G36" s="31">
        <v>4260</v>
      </c>
      <c r="H36" s="28">
        <v>4300</v>
      </c>
      <c r="I36" s="31">
        <v>4260</v>
      </c>
      <c r="J36" s="28">
        <v>4620</v>
      </c>
      <c r="K36" s="31">
        <v>4580</v>
      </c>
      <c r="L36" s="28">
        <v>3940</v>
      </c>
      <c r="M36" s="31">
        <v>3900</v>
      </c>
      <c r="N36" s="28">
        <f>J36</f>
        <v>4620</v>
      </c>
      <c r="O36" s="31">
        <f>K36</f>
        <v>4580</v>
      </c>
      <c r="P36" s="28"/>
      <c r="Q36" s="31"/>
      <c r="R36" s="28"/>
      <c r="S36" s="31"/>
    </row>
    <row r="37" spans="2:19" x14ac:dyDescent="0.25">
      <c r="B37" s="80"/>
      <c r="C37" s="3" t="s">
        <v>20</v>
      </c>
      <c r="D37" s="28">
        <v>3173.8988888888889</v>
      </c>
      <c r="E37" s="30">
        <v>3120.2485844496618</v>
      </c>
      <c r="F37" s="28">
        <v>3216.6309257653875</v>
      </c>
      <c r="G37" s="30" t="s">
        <v>25</v>
      </c>
      <c r="H37" s="28">
        <v>2917.2331083099348</v>
      </c>
      <c r="I37" s="30" t="s">
        <v>25</v>
      </c>
      <c r="J37" s="28">
        <v>3617.3689320388348</v>
      </c>
      <c r="K37" s="30" t="s">
        <v>25</v>
      </c>
      <c r="L37" s="28">
        <v>4154.7066666666669</v>
      </c>
      <c r="M37" s="30" t="s">
        <v>25</v>
      </c>
      <c r="N37" s="28" t="s">
        <v>25</v>
      </c>
      <c r="O37" s="30" t="s">
        <v>25</v>
      </c>
      <c r="P37" s="28"/>
      <c r="Q37" s="30"/>
      <c r="R37" s="28"/>
      <c r="S37" s="30"/>
    </row>
    <row r="38" spans="2:19" ht="13.8" thickBot="1" x14ac:dyDescent="0.3">
      <c r="B38" s="80"/>
      <c r="C38" s="3" t="s">
        <v>21</v>
      </c>
      <c r="D38" s="66">
        <v>3169.9038471426661</v>
      </c>
      <c r="E38" s="67"/>
      <c r="F38" s="66">
        <v>3216.6309257653875</v>
      </c>
      <c r="G38" s="67"/>
      <c r="H38" s="66">
        <v>2917.2331083099348</v>
      </c>
      <c r="I38" s="67"/>
      <c r="J38" s="66">
        <v>3617.3689320388348</v>
      </c>
      <c r="K38" s="67"/>
      <c r="L38" s="66">
        <v>4154.7066666666669</v>
      </c>
      <c r="M38" s="67"/>
      <c r="N38" s="66" t="s">
        <v>25</v>
      </c>
      <c r="O38" s="67"/>
      <c r="P38" s="66"/>
      <c r="Q38" s="67"/>
      <c r="R38" s="66"/>
      <c r="S38" s="67"/>
    </row>
    <row r="39" spans="2:19" x14ac:dyDescent="0.25">
      <c r="B39" s="72" t="s">
        <v>12</v>
      </c>
      <c r="C39" s="46" t="s">
        <v>13</v>
      </c>
      <c r="D39" s="47">
        <v>38</v>
      </c>
      <c r="E39" s="48">
        <v>2</v>
      </c>
      <c r="F39" s="47">
        <v>38</v>
      </c>
      <c r="G39" s="48">
        <v>3</v>
      </c>
      <c r="H39" s="47">
        <v>35</v>
      </c>
      <c r="I39" s="48">
        <v>2</v>
      </c>
      <c r="J39" s="47">
        <v>39</v>
      </c>
      <c r="K39" s="48">
        <v>3</v>
      </c>
      <c r="L39" s="47">
        <v>23</v>
      </c>
      <c r="M39" s="48">
        <v>1</v>
      </c>
      <c r="N39" s="47">
        <v>21</v>
      </c>
      <c r="O39" s="48">
        <v>4</v>
      </c>
      <c r="P39" s="47"/>
      <c r="Q39" s="48"/>
      <c r="R39" s="47"/>
      <c r="S39" s="48"/>
    </row>
    <row r="40" spans="2:19" x14ac:dyDescent="0.25">
      <c r="B40" s="73"/>
      <c r="C40" s="49" t="s">
        <v>16</v>
      </c>
      <c r="D40" s="50">
        <v>1463662</v>
      </c>
      <c r="E40" s="51">
        <v>21000</v>
      </c>
      <c r="F40" s="50">
        <v>1467381.6</v>
      </c>
      <c r="G40" s="51">
        <v>23280</v>
      </c>
      <c r="H40" s="50">
        <v>1512421.6666666667</v>
      </c>
      <c r="I40" s="51">
        <v>29280</v>
      </c>
      <c r="J40" s="50">
        <v>1554021.6</v>
      </c>
      <c r="K40" s="51">
        <v>29280</v>
      </c>
      <c r="L40" s="50">
        <v>159752.07</v>
      </c>
      <c r="M40" s="51">
        <v>3492</v>
      </c>
      <c r="N40" s="50">
        <v>348721.69999999995</v>
      </c>
      <c r="O40" s="51">
        <v>13230</v>
      </c>
      <c r="P40" s="50"/>
      <c r="Q40" s="51"/>
      <c r="R40" s="50"/>
      <c r="S40" s="51"/>
    </row>
    <row r="41" spans="2:19" x14ac:dyDescent="0.25">
      <c r="B41" s="74"/>
      <c r="C41" s="49" t="s">
        <v>22</v>
      </c>
      <c r="D41" s="50">
        <v>1177980</v>
      </c>
      <c r="E41" s="51">
        <v>13000</v>
      </c>
      <c r="F41" s="50">
        <v>1252180</v>
      </c>
      <c r="G41" s="51">
        <v>19100</v>
      </c>
      <c r="H41" s="50">
        <v>1253040</v>
      </c>
      <c r="I41" s="51">
        <v>23300</v>
      </c>
      <c r="J41" s="50">
        <v>1182580</v>
      </c>
      <c r="K41" s="51">
        <v>23600</v>
      </c>
      <c r="L41" s="50">
        <v>72850</v>
      </c>
      <c r="M41" s="51">
        <v>1390</v>
      </c>
      <c r="N41" s="50">
        <v>68750</v>
      </c>
      <c r="O41" s="51">
        <v>6700</v>
      </c>
      <c r="P41" s="50"/>
      <c r="Q41" s="51"/>
      <c r="R41" s="50"/>
      <c r="S41" s="51"/>
    </row>
    <row r="42" spans="2:19" x14ac:dyDescent="0.25">
      <c r="B42" s="74"/>
      <c r="C42" s="49" t="s">
        <v>23</v>
      </c>
      <c r="D42" s="50">
        <v>1032348</v>
      </c>
      <c r="E42" s="51">
        <v>7541</v>
      </c>
      <c r="F42" s="50">
        <v>1116029</v>
      </c>
      <c r="G42" s="51">
        <v>7204</v>
      </c>
      <c r="H42" s="50">
        <v>1013688</v>
      </c>
      <c r="I42" s="51">
        <v>6563</v>
      </c>
      <c r="J42" s="50">
        <v>1177420</v>
      </c>
      <c r="K42" s="51">
        <v>11850</v>
      </c>
      <c r="L42" s="50">
        <v>72850</v>
      </c>
      <c r="M42" s="51">
        <v>90</v>
      </c>
      <c r="N42" s="50">
        <v>68750</v>
      </c>
      <c r="O42" s="51">
        <v>4000</v>
      </c>
      <c r="P42" s="50"/>
      <c r="Q42" s="51"/>
      <c r="R42" s="50"/>
      <c r="S42" s="51"/>
    </row>
    <row r="43" spans="2:19" x14ac:dyDescent="0.25">
      <c r="B43" s="75"/>
      <c r="C43" s="49" t="s">
        <v>20</v>
      </c>
      <c r="D43" s="50">
        <v>3011.6298380003641</v>
      </c>
      <c r="E43" s="51">
        <v>3112.4811033019491</v>
      </c>
      <c r="F43" s="50">
        <v>3003.0612421361811</v>
      </c>
      <c r="G43" s="51">
        <v>2874.164353137146</v>
      </c>
      <c r="H43" s="50">
        <v>2713.5938395245876</v>
      </c>
      <c r="I43" s="51">
        <v>2650.5790035044947</v>
      </c>
      <c r="J43" s="50">
        <v>3514.5705525640806</v>
      </c>
      <c r="K43" s="51">
        <v>3262.2455696202533</v>
      </c>
      <c r="L43" s="50">
        <v>3803.3564859299931</v>
      </c>
      <c r="M43" s="51">
        <v>3655</v>
      </c>
      <c r="N43" s="50">
        <v>4602.3160727272725</v>
      </c>
      <c r="O43" s="51">
        <v>4160.875</v>
      </c>
      <c r="P43" s="50"/>
      <c r="Q43" s="51"/>
      <c r="R43" s="50"/>
      <c r="S43" s="51"/>
    </row>
    <row r="44" spans="2:19" ht="13.8" thickBot="1" x14ac:dyDescent="0.3">
      <c r="B44" s="76"/>
      <c r="C44" s="52" t="s">
        <v>24</v>
      </c>
      <c r="D44" s="68">
        <v>3012.3611847033676</v>
      </c>
      <c r="E44" s="69"/>
      <c r="F44" s="68">
        <v>3002.2345452813443</v>
      </c>
      <c r="G44" s="69"/>
      <c r="H44" s="68">
        <v>2713.1884820500054</v>
      </c>
      <c r="I44" s="69"/>
      <c r="J44" s="68">
        <v>3512.0563623062885</v>
      </c>
      <c r="K44" s="69"/>
      <c r="L44" s="68">
        <v>3803.1734302166165</v>
      </c>
      <c r="M44" s="69"/>
      <c r="N44" s="68">
        <v>4578.0443986254295</v>
      </c>
      <c r="O44" s="69"/>
      <c r="P44" s="68"/>
      <c r="Q44" s="69"/>
      <c r="R44" s="68"/>
      <c r="S44" s="69"/>
    </row>
    <row r="46" spans="2:19" x14ac:dyDescent="0.25">
      <c r="B46" s="1" t="s">
        <v>4</v>
      </c>
      <c r="D46" s="19"/>
      <c r="E46" s="19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x14ac:dyDescent="0.25">
      <c r="B47" s="1"/>
    </row>
    <row r="48" spans="2:19" x14ac:dyDescent="0.25">
      <c r="B48" s="2" t="s">
        <v>5</v>
      </c>
    </row>
    <row r="49" spans="2:9" x14ac:dyDescent="0.25">
      <c r="B49" s="2" t="s">
        <v>6</v>
      </c>
    </row>
    <row r="51" spans="2:9" x14ac:dyDescent="0.25">
      <c r="H51" s="63"/>
    </row>
    <row r="52" spans="2:9" x14ac:dyDescent="0.25">
      <c r="F52" s="63"/>
      <c r="G52" s="15"/>
      <c r="H52" s="63"/>
      <c r="I52" s="64"/>
    </row>
    <row r="53" spans="2:9" x14ac:dyDescent="0.25">
      <c r="G53" s="62"/>
    </row>
    <row r="54" spans="2:9" x14ac:dyDescent="0.25">
      <c r="H54" s="65"/>
    </row>
    <row r="55" spans="2:9" x14ac:dyDescent="0.25">
      <c r="H55" s="65"/>
    </row>
    <row r="56" spans="2:9" x14ac:dyDescent="0.25">
      <c r="H56" s="65"/>
    </row>
  </sheetData>
  <mergeCells count="63">
    <mergeCell ref="N2:O2"/>
    <mergeCell ref="N10:O10"/>
    <mergeCell ref="B11:B17"/>
    <mergeCell ref="F2:G2"/>
    <mergeCell ref="B18:B24"/>
    <mergeCell ref="F10:G10"/>
    <mergeCell ref="N17:O17"/>
    <mergeCell ref="L2:M2"/>
    <mergeCell ref="H2:I2"/>
    <mergeCell ref="J2:K2"/>
    <mergeCell ref="B4:B10"/>
    <mergeCell ref="H10:I10"/>
    <mergeCell ref="J10:K10"/>
    <mergeCell ref="L10:M10"/>
    <mergeCell ref="F24:G24"/>
    <mergeCell ref="L17:M17"/>
    <mergeCell ref="B39:B44"/>
    <mergeCell ref="B2:C2"/>
    <mergeCell ref="B32:B38"/>
    <mergeCell ref="D2:E2"/>
    <mergeCell ref="B25:B31"/>
    <mergeCell ref="D10:E10"/>
    <mergeCell ref="D17:E17"/>
    <mergeCell ref="D31:E31"/>
    <mergeCell ref="D44:E44"/>
    <mergeCell ref="D38:E38"/>
    <mergeCell ref="D24:E24"/>
    <mergeCell ref="F31:G31"/>
    <mergeCell ref="J17:K17"/>
    <mergeCell ref="H17:I17"/>
    <mergeCell ref="F17:G17"/>
    <mergeCell ref="H24:I24"/>
    <mergeCell ref="J24:K24"/>
    <mergeCell ref="N44:O44"/>
    <mergeCell ref="F38:G38"/>
    <mergeCell ref="H38:I38"/>
    <mergeCell ref="J38:K38"/>
    <mergeCell ref="L38:M38"/>
    <mergeCell ref="F44:G44"/>
    <mergeCell ref="H44:I44"/>
    <mergeCell ref="J44:K44"/>
    <mergeCell ref="L44:M44"/>
    <mergeCell ref="N24:O24"/>
    <mergeCell ref="N31:O31"/>
    <mergeCell ref="N38:O38"/>
    <mergeCell ref="H31:I31"/>
    <mergeCell ref="J31:K31"/>
    <mergeCell ref="L31:M31"/>
    <mergeCell ref="L24:M24"/>
    <mergeCell ref="P38:Q38"/>
    <mergeCell ref="P44:Q44"/>
    <mergeCell ref="R2:S2"/>
    <mergeCell ref="R10:S10"/>
    <mergeCell ref="R17:S17"/>
    <mergeCell ref="R24:S24"/>
    <mergeCell ref="R31:S31"/>
    <mergeCell ref="R38:S38"/>
    <mergeCell ref="R44:S44"/>
    <mergeCell ref="P2:Q2"/>
    <mergeCell ref="P10:Q10"/>
    <mergeCell ref="P17:Q17"/>
    <mergeCell ref="P24:Q24"/>
    <mergeCell ref="P31:Q3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showGridLines="0" zoomScale="85" zoomScaleNormal="85" workbookViewId="0">
      <pane ySplit="3" topLeftCell="A4" activePane="bottomLeft" state="frozen"/>
      <selection pane="bottomLeft"/>
    </sheetView>
  </sheetViews>
  <sheetFormatPr defaultRowHeight="13.2" x14ac:dyDescent="0.25"/>
  <cols>
    <col min="1" max="1" width="2.88671875" customWidth="1"/>
    <col min="2" max="2" width="13.109375" customWidth="1"/>
    <col min="3" max="3" width="38.33203125" customWidth="1"/>
    <col min="4" max="17" width="13.6640625" customWidth="1"/>
  </cols>
  <sheetData>
    <row r="1" spans="2:17" ht="80.099999999999994" customHeight="1" thickBot="1" x14ac:dyDescent="0.3"/>
    <row r="2" spans="2:17" ht="70.5" customHeight="1" thickBot="1" x14ac:dyDescent="0.3">
      <c r="B2" s="70" t="s">
        <v>7</v>
      </c>
      <c r="C2" s="71"/>
      <c r="D2" s="70" t="s">
        <v>28</v>
      </c>
      <c r="E2" s="71"/>
      <c r="F2" s="70" t="s">
        <v>29</v>
      </c>
      <c r="G2" s="71"/>
      <c r="H2" s="70" t="s">
        <v>31</v>
      </c>
      <c r="I2" s="71"/>
      <c r="J2" s="70" t="s">
        <v>32</v>
      </c>
      <c r="K2" s="71"/>
      <c r="L2" s="70" t="s">
        <v>36</v>
      </c>
      <c r="M2" s="71"/>
      <c r="N2" s="70" t="s">
        <v>40</v>
      </c>
      <c r="O2" s="71"/>
      <c r="P2" s="70" t="s">
        <v>35</v>
      </c>
      <c r="Q2" s="71"/>
    </row>
    <row r="3" spans="2:17" ht="30" customHeight="1" thickBot="1" x14ac:dyDescent="0.3">
      <c r="B3" s="10" t="s">
        <v>2</v>
      </c>
      <c r="C3" s="9" t="s">
        <v>14</v>
      </c>
      <c r="D3" s="11" t="s">
        <v>0</v>
      </c>
      <c r="E3" s="12" t="s">
        <v>1</v>
      </c>
      <c r="F3" s="13" t="s">
        <v>0</v>
      </c>
      <c r="G3" s="14" t="s">
        <v>1</v>
      </c>
      <c r="H3" s="11" t="s">
        <v>0</v>
      </c>
      <c r="I3" s="12" t="s">
        <v>1</v>
      </c>
      <c r="J3" s="11" t="s">
        <v>0</v>
      </c>
      <c r="K3" s="12" t="s">
        <v>1</v>
      </c>
      <c r="L3" s="11" t="s">
        <v>0</v>
      </c>
      <c r="M3" s="12" t="s">
        <v>1</v>
      </c>
      <c r="N3" s="11" t="s">
        <v>0</v>
      </c>
      <c r="O3" s="12" t="s">
        <v>1</v>
      </c>
      <c r="P3" s="11" t="s">
        <v>0</v>
      </c>
      <c r="Q3" s="12" t="s">
        <v>1</v>
      </c>
    </row>
    <row r="4" spans="2:17" x14ac:dyDescent="0.25">
      <c r="B4" s="79" t="s">
        <v>8</v>
      </c>
      <c r="C4" s="8" t="s">
        <v>3</v>
      </c>
      <c r="D4" s="20">
        <v>0</v>
      </c>
      <c r="E4" s="21">
        <v>0</v>
      </c>
      <c r="F4" s="20">
        <v>0</v>
      </c>
      <c r="G4" s="21">
        <v>0</v>
      </c>
      <c r="H4" s="20">
        <v>0</v>
      </c>
      <c r="I4" s="21">
        <v>0</v>
      </c>
      <c r="J4" s="20">
        <v>0</v>
      </c>
      <c r="K4" s="21">
        <v>0</v>
      </c>
      <c r="L4" s="20">
        <v>0</v>
      </c>
      <c r="M4" s="21">
        <v>0</v>
      </c>
      <c r="N4" s="20"/>
      <c r="O4" s="21"/>
      <c r="P4" s="20"/>
      <c r="Q4" s="21"/>
    </row>
    <row r="5" spans="2:17" x14ac:dyDescent="0.25">
      <c r="B5" s="80"/>
      <c r="C5" s="3" t="s">
        <v>17</v>
      </c>
      <c r="D5" s="22">
        <v>6000</v>
      </c>
      <c r="E5" s="23">
        <v>0</v>
      </c>
      <c r="F5" s="22">
        <v>7000</v>
      </c>
      <c r="G5" s="23">
        <v>0</v>
      </c>
      <c r="H5" s="22">
        <v>1000</v>
      </c>
      <c r="I5" s="23">
        <v>0</v>
      </c>
      <c r="J5" s="22">
        <v>0</v>
      </c>
      <c r="K5" s="23">
        <v>0</v>
      </c>
      <c r="L5" s="22">
        <v>0</v>
      </c>
      <c r="M5" s="23">
        <v>0</v>
      </c>
      <c r="N5" s="22"/>
      <c r="O5" s="23"/>
      <c r="P5" s="22"/>
      <c r="Q5" s="23"/>
    </row>
    <row r="6" spans="2:17" x14ac:dyDescent="0.25">
      <c r="B6" s="80"/>
      <c r="C6" s="3" t="s">
        <v>18</v>
      </c>
      <c r="D6" s="22">
        <v>0</v>
      </c>
      <c r="E6" s="23">
        <v>0</v>
      </c>
      <c r="F6" s="22">
        <v>0</v>
      </c>
      <c r="G6" s="23">
        <v>0</v>
      </c>
      <c r="H6" s="22">
        <v>0</v>
      </c>
      <c r="I6" s="23">
        <v>0</v>
      </c>
      <c r="J6" s="22">
        <v>0</v>
      </c>
      <c r="K6" s="23">
        <v>0</v>
      </c>
      <c r="L6" s="22">
        <v>0</v>
      </c>
      <c r="M6" s="23">
        <v>0</v>
      </c>
      <c r="N6" s="22"/>
      <c r="O6" s="23"/>
      <c r="P6" s="22"/>
      <c r="Q6" s="23"/>
    </row>
    <row r="7" spans="2:17" x14ac:dyDescent="0.25">
      <c r="B7" s="80"/>
      <c r="C7" s="3" t="s">
        <v>19</v>
      </c>
      <c r="D7" s="22">
        <v>3600</v>
      </c>
      <c r="E7" s="23">
        <v>3560</v>
      </c>
      <c r="F7" s="22">
        <v>4040</v>
      </c>
      <c r="G7" s="23">
        <v>4000</v>
      </c>
      <c r="H7" s="22">
        <f>'Leilões Regulares'!H8</f>
        <v>3980</v>
      </c>
      <c r="I7" s="23">
        <f>'Leilões Regulares'!I8</f>
        <v>3940</v>
      </c>
      <c r="J7" s="22">
        <f>'Leilões Regulares'!J8</f>
        <v>4360</v>
      </c>
      <c r="K7" s="23">
        <f>'Leilões Regulares'!K8</f>
        <v>4320</v>
      </c>
      <c r="L7" s="22">
        <v>4360</v>
      </c>
      <c r="M7" s="23">
        <v>4320</v>
      </c>
      <c r="N7" s="22"/>
      <c r="O7" s="23"/>
      <c r="P7" s="22"/>
      <c r="Q7" s="23"/>
    </row>
    <row r="8" spans="2:17" x14ac:dyDescent="0.25">
      <c r="B8" s="80"/>
      <c r="C8" s="3" t="s">
        <v>20</v>
      </c>
      <c r="D8" s="24" t="s">
        <v>25</v>
      </c>
      <c r="E8" s="25" t="s">
        <v>25</v>
      </c>
      <c r="F8" s="24" t="s">
        <v>25</v>
      </c>
      <c r="G8" s="25" t="s">
        <v>25</v>
      </c>
      <c r="H8" s="24" t="s">
        <v>25</v>
      </c>
      <c r="I8" s="25" t="s">
        <v>25</v>
      </c>
      <c r="J8" s="24" t="s">
        <v>25</v>
      </c>
      <c r="K8" s="25" t="s">
        <v>25</v>
      </c>
      <c r="L8" s="24" t="s">
        <v>25</v>
      </c>
      <c r="M8" s="25" t="s">
        <v>25</v>
      </c>
      <c r="N8" s="24"/>
      <c r="O8" s="25"/>
      <c r="P8" s="24"/>
      <c r="Q8" s="25"/>
    </row>
    <row r="9" spans="2:17" ht="13.8" thickBot="1" x14ac:dyDescent="0.3">
      <c r="B9" s="80"/>
      <c r="C9" s="3" t="s">
        <v>21</v>
      </c>
      <c r="D9" s="86" t="s">
        <v>25</v>
      </c>
      <c r="E9" s="87"/>
      <c r="F9" s="86" t="s">
        <v>25</v>
      </c>
      <c r="G9" s="87"/>
      <c r="H9" s="86" t="s">
        <v>25</v>
      </c>
      <c r="I9" s="87"/>
      <c r="J9" s="86" t="s">
        <v>25</v>
      </c>
      <c r="K9" s="87"/>
      <c r="L9" s="86" t="s">
        <v>25</v>
      </c>
      <c r="M9" s="87"/>
      <c r="N9" s="86"/>
      <c r="O9" s="87"/>
      <c r="P9" s="86"/>
      <c r="Q9" s="87"/>
    </row>
    <row r="10" spans="2:17" x14ac:dyDescent="0.25">
      <c r="B10" s="72" t="s">
        <v>15</v>
      </c>
      <c r="C10" s="34" t="s">
        <v>3</v>
      </c>
      <c r="D10" s="53">
        <v>1</v>
      </c>
      <c r="E10" s="54">
        <v>0</v>
      </c>
      <c r="F10" s="53">
        <v>1</v>
      </c>
      <c r="G10" s="54">
        <v>0</v>
      </c>
      <c r="H10" s="53">
        <v>1</v>
      </c>
      <c r="I10" s="54">
        <v>0</v>
      </c>
      <c r="J10" s="53">
        <v>0</v>
      </c>
      <c r="K10" s="54">
        <v>0</v>
      </c>
      <c r="L10" s="53">
        <v>0</v>
      </c>
      <c r="M10" s="54">
        <v>0</v>
      </c>
      <c r="N10" s="53"/>
      <c r="O10" s="54"/>
      <c r="P10" s="53"/>
      <c r="Q10" s="54"/>
    </row>
    <row r="11" spans="2:17" x14ac:dyDescent="0.25">
      <c r="B11" s="74"/>
      <c r="C11" s="40" t="s">
        <v>17</v>
      </c>
      <c r="D11" s="55">
        <v>8850</v>
      </c>
      <c r="E11" s="56">
        <v>0</v>
      </c>
      <c r="F11" s="55">
        <v>5000</v>
      </c>
      <c r="G11" s="56">
        <v>0</v>
      </c>
      <c r="H11" s="55">
        <v>7410</v>
      </c>
      <c r="I11" s="56">
        <v>0</v>
      </c>
      <c r="J11" s="55">
        <v>2000</v>
      </c>
      <c r="K11" s="56">
        <v>0</v>
      </c>
      <c r="L11" s="55">
        <v>0</v>
      </c>
      <c r="M11" s="56">
        <v>0</v>
      </c>
      <c r="N11" s="55"/>
      <c r="O11" s="56"/>
      <c r="P11" s="55"/>
      <c r="Q11" s="56"/>
    </row>
    <row r="12" spans="2:17" x14ac:dyDescent="0.25">
      <c r="B12" s="74"/>
      <c r="C12" s="40" t="s">
        <v>18</v>
      </c>
      <c r="D12" s="55">
        <v>400</v>
      </c>
      <c r="E12" s="56">
        <v>0</v>
      </c>
      <c r="F12" s="55">
        <v>400</v>
      </c>
      <c r="G12" s="56">
        <v>0</v>
      </c>
      <c r="H12" s="55">
        <v>400</v>
      </c>
      <c r="I12" s="56">
        <v>0</v>
      </c>
      <c r="J12" s="55">
        <v>0</v>
      </c>
      <c r="K12" s="56">
        <v>0</v>
      </c>
      <c r="L12" s="55">
        <v>0</v>
      </c>
      <c r="M12" s="56">
        <v>0</v>
      </c>
      <c r="N12" s="55"/>
      <c r="O12" s="56"/>
      <c r="P12" s="55"/>
      <c r="Q12" s="56"/>
    </row>
    <row r="13" spans="2:17" x14ac:dyDescent="0.25">
      <c r="B13" s="74"/>
      <c r="C13" s="40" t="s">
        <v>19</v>
      </c>
      <c r="D13" s="55">
        <v>3370</v>
      </c>
      <c r="E13" s="56">
        <v>3330</v>
      </c>
      <c r="F13" s="55">
        <v>4140</v>
      </c>
      <c r="G13" s="56">
        <v>4100</v>
      </c>
      <c r="H13" s="55">
        <f>'Leilões Regulares'!H15</f>
        <v>4140</v>
      </c>
      <c r="I13" s="56">
        <f>'Leilões Regulares'!I15</f>
        <v>4100</v>
      </c>
      <c r="J13" s="55">
        <f>'Leilões Regulares'!J15</f>
        <v>4440</v>
      </c>
      <c r="K13" s="56">
        <f>'Leilões Regulares'!K15</f>
        <v>4420</v>
      </c>
      <c r="L13" s="55">
        <v>4440</v>
      </c>
      <c r="M13" s="56">
        <v>4420</v>
      </c>
      <c r="N13" s="55"/>
      <c r="O13" s="56"/>
      <c r="P13" s="55"/>
      <c r="Q13" s="56"/>
    </row>
    <row r="14" spans="2:17" x14ac:dyDescent="0.25">
      <c r="B14" s="74"/>
      <c r="C14" s="40" t="s">
        <v>20</v>
      </c>
      <c r="D14" s="55">
        <v>3070</v>
      </c>
      <c r="E14" s="57" t="s">
        <v>25</v>
      </c>
      <c r="F14" s="55">
        <v>3030</v>
      </c>
      <c r="G14" s="57" t="s">
        <v>25</v>
      </c>
      <c r="H14" s="55">
        <v>3100</v>
      </c>
      <c r="I14" s="57" t="s">
        <v>25</v>
      </c>
      <c r="J14" s="55" t="s">
        <v>25</v>
      </c>
      <c r="K14" s="57" t="s">
        <v>25</v>
      </c>
      <c r="L14" s="55" t="s">
        <v>25</v>
      </c>
      <c r="M14" s="57" t="s">
        <v>25</v>
      </c>
      <c r="N14" s="55"/>
      <c r="O14" s="57"/>
      <c r="P14" s="55"/>
      <c r="Q14" s="57"/>
    </row>
    <row r="15" spans="2:17" ht="13.8" thickBot="1" x14ac:dyDescent="0.3">
      <c r="B15" s="74"/>
      <c r="C15" s="40" t="s">
        <v>21</v>
      </c>
      <c r="D15" s="90">
        <v>3070</v>
      </c>
      <c r="E15" s="91"/>
      <c r="F15" s="90">
        <v>3030</v>
      </c>
      <c r="G15" s="91"/>
      <c r="H15" s="90">
        <v>3100</v>
      </c>
      <c r="I15" s="91"/>
      <c r="J15" s="90" t="s">
        <v>25</v>
      </c>
      <c r="K15" s="91"/>
      <c r="L15" s="90" t="s">
        <v>25</v>
      </c>
      <c r="M15" s="91"/>
      <c r="N15" s="90"/>
      <c r="O15" s="91"/>
      <c r="P15" s="90"/>
      <c r="Q15" s="91"/>
    </row>
    <row r="16" spans="2:17" x14ac:dyDescent="0.25">
      <c r="B16" s="78" t="s">
        <v>9</v>
      </c>
      <c r="C16" s="5" t="s">
        <v>3</v>
      </c>
      <c r="D16" s="20">
        <v>0</v>
      </c>
      <c r="E16" s="21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/>
      <c r="O16" s="21"/>
      <c r="P16" s="20"/>
      <c r="Q16" s="21"/>
    </row>
    <row r="17" spans="2:17" x14ac:dyDescent="0.25">
      <c r="B17" s="80"/>
      <c r="C17" s="6" t="s">
        <v>17</v>
      </c>
      <c r="D17" s="22">
        <v>29280</v>
      </c>
      <c r="E17" s="23">
        <v>0</v>
      </c>
      <c r="F17" s="22">
        <v>6000</v>
      </c>
      <c r="G17" s="23">
        <v>9800</v>
      </c>
      <c r="H17" s="22">
        <v>1000</v>
      </c>
      <c r="I17" s="23">
        <v>0</v>
      </c>
      <c r="J17" s="22">
        <v>0</v>
      </c>
      <c r="K17" s="23">
        <v>0</v>
      </c>
      <c r="L17" s="22">
        <v>0</v>
      </c>
      <c r="M17" s="23">
        <v>700</v>
      </c>
      <c r="N17" s="22"/>
      <c r="O17" s="23"/>
      <c r="P17" s="22"/>
      <c r="Q17" s="23"/>
    </row>
    <row r="18" spans="2:17" x14ac:dyDescent="0.25">
      <c r="B18" s="80"/>
      <c r="C18" s="6" t="s">
        <v>18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22"/>
      <c r="O18" s="23"/>
      <c r="P18" s="22"/>
      <c r="Q18" s="23"/>
    </row>
    <row r="19" spans="2:17" x14ac:dyDescent="0.25">
      <c r="B19" s="80"/>
      <c r="C19" s="6" t="s">
        <v>19</v>
      </c>
      <c r="D19" s="22">
        <v>3620</v>
      </c>
      <c r="E19" s="23">
        <v>3580</v>
      </c>
      <c r="F19" s="22">
        <v>4000</v>
      </c>
      <c r="G19" s="23">
        <v>3960</v>
      </c>
      <c r="H19" s="22">
        <f>'Leilões Regulares'!H22</f>
        <v>3900</v>
      </c>
      <c r="I19" s="23">
        <f>'Leilões Regulares'!I22</f>
        <v>3860</v>
      </c>
      <c r="J19" s="22">
        <f>'Leilões Regulares'!J22</f>
        <v>4320</v>
      </c>
      <c r="K19" s="23">
        <f>'Leilões Regulares'!K22</f>
        <v>4280</v>
      </c>
      <c r="L19" s="22">
        <v>4320</v>
      </c>
      <c r="M19" s="23">
        <v>4280</v>
      </c>
      <c r="N19" s="22"/>
      <c r="O19" s="23"/>
      <c r="P19" s="22"/>
      <c r="Q19" s="23"/>
    </row>
    <row r="20" spans="2:17" x14ac:dyDescent="0.25">
      <c r="B20" s="80"/>
      <c r="C20" s="6" t="s">
        <v>20</v>
      </c>
      <c r="D20" s="24" t="s">
        <v>25</v>
      </c>
      <c r="E20" s="25" t="s">
        <v>25</v>
      </c>
      <c r="F20" s="24" t="s">
        <v>25</v>
      </c>
      <c r="G20" s="25" t="s">
        <v>25</v>
      </c>
      <c r="H20" s="24" t="s">
        <v>25</v>
      </c>
      <c r="I20" s="25" t="s">
        <v>25</v>
      </c>
      <c r="J20" s="24" t="s">
        <v>25</v>
      </c>
      <c r="K20" s="25" t="s">
        <v>25</v>
      </c>
      <c r="L20" s="24" t="s">
        <v>25</v>
      </c>
      <c r="M20" s="25" t="s">
        <v>25</v>
      </c>
      <c r="N20" s="24"/>
      <c r="O20" s="25"/>
      <c r="P20" s="24"/>
      <c r="Q20" s="25"/>
    </row>
    <row r="21" spans="2:17" ht="13.8" thickBot="1" x14ac:dyDescent="0.3">
      <c r="B21" s="83"/>
      <c r="C21" s="7" t="s">
        <v>21</v>
      </c>
      <c r="D21" s="86" t="s">
        <v>25</v>
      </c>
      <c r="E21" s="87"/>
      <c r="F21" s="86" t="s">
        <v>25</v>
      </c>
      <c r="G21" s="87"/>
      <c r="H21" s="86" t="s">
        <v>25</v>
      </c>
      <c r="I21" s="87"/>
      <c r="J21" s="86" t="s">
        <v>25</v>
      </c>
      <c r="K21" s="87"/>
      <c r="L21" s="86" t="s">
        <v>25</v>
      </c>
      <c r="M21" s="87"/>
      <c r="N21" s="86"/>
      <c r="O21" s="87"/>
      <c r="P21" s="86"/>
      <c r="Q21" s="87"/>
    </row>
    <row r="22" spans="2:17" x14ac:dyDescent="0.25">
      <c r="B22" s="72" t="s">
        <v>10</v>
      </c>
      <c r="C22" s="34" t="s">
        <v>3</v>
      </c>
      <c r="D22" s="53">
        <v>0</v>
      </c>
      <c r="E22" s="54">
        <v>0</v>
      </c>
      <c r="F22" s="53">
        <v>0</v>
      </c>
      <c r="G22" s="54">
        <v>0</v>
      </c>
      <c r="H22" s="53">
        <v>0</v>
      </c>
      <c r="I22" s="54">
        <v>0</v>
      </c>
      <c r="J22" s="53">
        <v>0</v>
      </c>
      <c r="K22" s="54">
        <v>0</v>
      </c>
      <c r="L22" s="53">
        <v>0</v>
      </c>
      <c r="M22" s="54">
        <v>0</v>
      </c>
      <c r="N22" s="53"/>
      <c r="O22" s="54"/>
      <c r="P22" s="53"/>
      <c r="Q22" s="54"/>
    </row>
    <row r="23" spans="2:17" x14ac:dyDescent="0.25">
      <c r="B23" s="74"/>
      <c r="C23" s="40" t="s">
        <v>17</v>
      </c>
      <c r="D23" s="55">
        <v>6000</v>
      </c>
      <c r="E23" s="56">
        <v>0</v>
      </c>
      <c r="F23" s="55">
        <v>2000</v>
      </c>
      <c r="G23" s="56">
        <v>0</v>
      </c>
      <c r="H23" s="55">
        <v>500</v>
      </c>
      <c r="I23" s="56">
        <v>2000</v>
      </c>
      <c r="J23" s="55">
        <v>0</v>
      </c>
      <c r="K23" s="56">
        <v>700</v>
      </c>
      <c r="L23" s="55">
        <v>0</v>
      </c>
      <c r="M23" s="56">
        <v>0</v>
      </c>
      <c r="N23" s="55"/>
      <c r="O23" s="56"/>
      <c r="P23" s="55"/>
      <c r="Q23" s="56"/>
    </row>
    <row r="24" spans="2:17" x14ac:dyDescent="0.25">
      <c r="B24" s="74"/>
      <c r="C24" s="40" t="s">
        <v>18</v>
      </c>
      <c r="D24" s="55">
        <v>0</v>
      </c>
      <c r="E24" s="56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55"/>
      <c r="O24" s="56"/>
      <c r="P24" s="55"/>
      <c r="Q24" s="56"/>
    </row>
    <row r="25" spans="2:17" x14ac:dyDescent="0.25">
      <c r="B25" s="74"/>
      <c r="C25" s="40" t="s">
        <v>19</v>
      </c>
      <c r="D25" s="55">
        <v>3570</v>
      </c>
      <c r="E25" s="56">
        <v>3540</v>
      </c>
      <c r="F25" s="55">
        <v>4220</v>
      </c>
      <c r="G25" s="56">
        <v>4200</v>
      </c>
      <c r="H25" s="55">
        <f>'Leilões Regulares'!H29</f>
        <v>4180</v>
      </c>
      <c r="I25" s="56">
        <f>'Leilões Regulares'!I29</f>
        <v>4140</v>
      </c>
      <c r="J25" s="55">
        <f>'Leilões Regulares'!J29</f>
        <v>4540</v>
      </c>
      <c r="K25" s="56">
        <f>'Leilões Regulares'!K29</f>
        <v>4520</v>
      </c>
      <c r="L25" s="55">
        <v>4540</v>
      </c>
      <c r="M25" s="56">
        <v>4520</v>
      </c>
      <c r="N25" s="55"/>
      <c r="O25" s="56"/>
      <c r="P25" s="55"/>
      <c r="Q25" s="56"/>
    </row>
    <row r="26" spans="2:17" x14ac:dyDescent="0.25">
      <c r="B26" s="74"/>
      <c r="C26" s="40" t="s">
        <v>20</v>
      </c>
      <c r="D26" s="58" t="s">
        <v>25</v>
      </c>
      <c r="E26" s="57" t="s">
        <v>25</v>
      </c>
      <c r="F26" s="58" t="s">
        <v>25</v>
      </c>
      <c r="G26" s="57" t="s">
        <v>25</v>
      </c>
      <c r="H26" s="58" t="s">
        <v>25</v>
      </c>
      <c r="I26" s="57" t="s">
        <v>25</v>
      </c>
      <c r="J26" s="58" t="s">
        <v>25</v>
      </c>
      <c r="K26" s="57" t="s">
        <v>25</v>
      </c>
      <c r="L26" s="58" t="s">
        <v>25</v>
      </c>
      <c r="M26" s="57" t="s">
        <v>25</v>
      </c>
      <c r="N26" s="58"/>
      <c r="O26" s="57"/>
      <c r="P26" s="58"/>
      <c r="Q26" s="57"/>
    </row>
    <row r="27" spans="2:17" ht="13.8" thickBot="1" x14ac:dyDescent="0.3">
      <c r="B27" s="74"/>
      <c r="C27" s="40" t="s">
        <v>21</v>
      </c>
      <c r="D27" s="92" t="s">
        <v>25</v>
      </c>
      <c r="E27" s="93"/>
      <c r="F27" s="92" t="s">
        <v>25</v>
      </c>
      <c r="G27" s="93"/>
      <c r="H27" s="92" t="s">
        <v>25</v>
      </c>
      <c r="I27" s="93"/>
      <c r="J27" s="92" t="s">
        <v>25</v>
      </c>
      <c r="K27" s="93"/>
      <c r="L27" s="92" t="s">
        <v>25</v>
      </c>
      <c r="M27" s="93"/>
      <c r="N27" s="92"/>
      <c r="O27" s="93"/>
      <c r="P27" s="92"/>
      <c r="Q27" s="93"/>
    </row>
    <row r="28" spans="2:17" x14ac:dyDescent="0.25">
      <c r="B28" s="78" t="s">
        <v>11</v>
      </c>
      <c r="C28" s="4" t="s">
        <v>3</v>
      </c>
      <c r="D28" s="20">
        <v>0</v>
      </c>
      <c r="E28" s="21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K28" s="21">
        <v>0</v>
      </c>
      <c r="L28" s="20">
        <v>0</v>
      </c>
      <c r="M28" s="21">
        <v>0</v>
      </c>
      <c r="N28" s="20"/>
      <c r="O28" s="21"/>
      <c r="P28" s="20"/>
      <c r="Q28" s="21"/>
    </row>
    <row r="29" spans="2:17" x14ac:dyDescent="0.25">
      <c r="B29" s="80"/>
      <c r="C29" s="3" t="s">
        <v>17</v>
      </c>
      <c r="D29" s="22">
        <v>0</v>
      </c>
      <c r="E29" s="23">
        <v>759</v>
      </c>
      <c r="F29" s="22">
        <v>8000</v>
      </c>
      <c r="G29" s="23">
        <v>0</v>
      </c>
      <c r="H29" s="22">
        <v>13000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22"/>
      <c r="O29" s="23"/>
      <c r="P29" s="22"/>
      <c r="Q29" s="23"/>
    </row>
    <row r="30" spans="2:17" x14ac:dyDescent="0.25">
      <c r="B30" s="80"/>
      <c r="C30" s="3" t="s">
        <v>18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22"/>
      <c r="O30" s="23"/>
      <c r="P30" s="22"/>
      <c r="Q30" s="23"/>
    </row>
    <row r="31" spans="2:17" x14ac:dyDescent="0.25">
      <c r="B31" s="80"/>
      <c r="C31" s="3" t="s">
        <v>19</v>
      </c>
      <c r="D31" s="22">
        <v>3680</v>
      </c>
      <c r="E31" s="23">
        <v>3630</v>
      </c>
      <c r="F31" s="22">
        <v>4320</v>
      </c>
      <c r="G31" s="23">
        <v>4260</v>
      </c>
      <c r="H31" s="22">
        <f>'Leilões Regulares'!H36</f>
        <v>4300</v>
      </c>
      <c r="I31" s="23">
        <f>'Leilões Regulares'!I36</f>
        <v>4260</v>
      </c>
      <c r="J31" s="22">
        <f>'Leilões Regulares'!J36</f>
        <v>4620</v>
      </c>
      <c r="K31" s="23">
        <f>'Leilões Regulares'!K36</f>
        <v>4580</v>
      </c>
      <c r="L31" s="22">
        <v>4620</v>
      </c>
      <c r="M31" s="23">
        <v>4580</v>
      </c>
      <c r="N31" s="22"/>
      <c r="O31" s="23"/>
      <c r="P31" s="22"/>
      <c r="Q31" s="23"/>
    </row>
    <row r="32" spans="2:17" x14ac:dyDescent="0.25">
      <c r="B32" s="80"/>
      <c r="C32" s="3" t="s">
        <v>20</v>
      </c>
      <c r="D32" s="24" t="s">
        <v>25</v>
      </c>
      <c r="E32" s="25" t="s">
        <v>25</v>
      </c>
      <c r="F32" s="24" t="s">
        <v>25</v>
      </c>
      <c r="G32" s="25" t="s">
        <v>25</v>
      </c>
      <c r="H32" s="24" t="s">
        <v>25</v>
      </c>
      <c r="I32" s="25" t="s">
        <v>25</v>
      </c>
      <c r="J32" s="24" t="s">
        <v>25</v>
      </c>
      <c r="K32" s="25" t="s">
        <v>25</v>
      </c>
      <c r="L32" s="24" t="s">
        <v>25</v>
      </c>
      <c r="M32" s="25" t="s">
        <v>25</v>
      </c>
      <c r="N32" s="24"/>
      <c r="O32" s="25"/>
      <c r="P32" s="24"/>
      <c r="Q32" s="25"/>
    </row>
    <row r="33" spans="2:17" ht="13.8" thickBot="1" x14ac:dyDescent="0.3">
      <c r="B33" s="80"/>
      <c r="C33" s="3" t="s">
        <v>21</v>
      </c>
      <c r="D33" s="86" t="s">
        <v>25</v>
      </c>
      <c r="E33" s="87"/>
      <c r="F33" s="86" t="s">
        <v>25</v>
      </c>
      <c r="G33" s="87"/>
      <c r="H33" s="86" t="s">
        <v>25</v>
      </c>
      <c r="I33" s="87"/>
      <c r="J33" s="86" t="s">
        <v>25</v>
      </c>
      <c r="K33" s="87"/>
      <c r="L33" s="86" t="s">
        <v>25</v>
      </c>
      <c r="M33" s="87"/>
      <c r="N33" s="86"/>
      <c r="O33" s="87"/>
      <c r="P33" s="86"/>
      <c r="Q33" s="87"/>
    </row>
    <row r="34" spans="2:17" x14ac:dyDescent="0.25">
      <c r="B34" s="72" t="s">
        <v>12</v>
      </c>
      <c r="C34" s="34" t="s">
        <v>13</v>
      </c>
      <c r="D34" s="53">
        <f>+SUM(D4,D10,D16,D22,D28)</f>
        <v>1</v>
      </c>
      <c r="E34" s="54">
        <f t="shared" ref="E34:G36" si="0">+SUM(E4,E10,E16,E22,E28)</f>
        <v>0</v>
      </c>
      <c r="F34" s="53">
        <f>+SUM(F4,F10,F16,F22,F28)</f>
        <v>1</v>
      </c>
      <c r="G34" s="54">
        <f t="shared" si="0"/>
        <v>0</v>
      </c>
      <c r="H34" s="53">
        <f>+SUM(H4,H10,H16,H22,H28)</f>
        <v>1</v>
      </c>
      <c r="I34" s="54">
        <f t="shared" ref="I34" si="1">+SUM(I4,I10,I16,I22,I28)</f>
        <v>0</v>
      </c>
      <c r="J34" s="53">
        <v>0</v>
      </c>
      <c r="K34" s="54">
        <v>0</v>
      </c>
      <c r="L34" s="53">
        <v>0</v>
      </c>
      <c r="M34" s="54">
        <v>0</v>
      </c>
      <c r="N34" s="53"/>
      <c r="O34" s="54"/>
      <c r="P34" s="53"/>
      <c r="Q34" s="54"/>
    </row>
    <row r="35" spans="2:17" x14ac:dyDescent="0.25">
      <c r="B35" s="74"/>
      <c r="C35" s="40" t="s">
        <v>22</v>
      </c>
      <c r="D35" s="55">
        <f>+SUM(D5,D11,D17,D23,D29)</f>
        <v>50130</v>
      </c>
      <c r="E35" s="56">
        <f t="shared" si="0"/>
        <v>759</v>
      </c>
      <c r="F35" s="55">
        <f>+SUM(F5,F11,F17,F23,F29)</f>
        <v>28000</v>
      </c>
      <c r="G35" s="56">
        <f t="shared" si="0"/>
        <v>9800</v>
      </c>
      <c r="H35" s="55">
        <f>+SUM(H5,H11,H17,H23,H29)</f>
        <v>22910</v>
      </c>
      <c r="I35" s="56">
        <f t="shared" ref="I35" si="2">+SUM(I5,I11,I17,I23,I29)</f>
        <v>2000</v>
      </c>
      <c r="J35" s="55">
        <v>2000</v>
      </c>
      <c r="K35" s="56">
        <v>700</v>
      </c>
      <c r="L35" s="55">
        <v>0</v>
      </c>
      <c r="M35" s="56">
        <v>700</v>
      </c>
      <c r="N35" s="55"/>
      <c r="O35" s="56"/>
      <c r="P35" s="55"/>
      <c r="Q35" s="56"/>
    </row>
    <row r="36" spans="2:17" x14ac:dyDescent="0.25">
      <c r="B36" s="74"/>
      <c r="C36" s="40" t="s">
        <v>23</v>
      </c>
      <c r="D36" s="55">
        <f>+SUM(D6,D12,D18,D24,D30)</f>
        <v>400</v>
      </c>
      <c r="E36" s="56">
        <f t="shared" si="0"/>
        <v>0</v>
      </c>
      <c r="F36" s="55">
        <f>+SUM(F6,F12,F18,F24,F30)</f>
        <v>400</v>
      </c>
      <c r="G36" s="56">
        <f t="shared" si="0"/>
        <v>0</v>
      </c>
      <c r="H36" s="55">
        <f>+SUM(H6,H12,H18,H24,H30)</f>
        <v>400</v>
      </c>
      <c r="I36" s="56">
        <f t="shared" ref="I36" si="3">+SUM(I6,I12,I18,I24,I30)</f>
        <v>0</v>
      </c>
      <c r="J36" s="55">
        <v>0</v>
      </c>
      <c r="K36" s="56">
        <v>0</v>
      </c>
      <c r="L36" s="55">
        <v>0</v>
      </c>
      <c r="M36" s="56">
        <v>0</v>
      </c>
      <c r="N36" s="55"/>
      <c r="O36" s="56"/>
      <c r="P36" s="55"/>
      <c r="Q36" s="56"/>
    </row>
    <row r="37" spans="2:17" x14ac:dyDescent="0.25">
      <c r="B37" s="74"/>
      <c r="C37" s="40" t="s">
        <v>20</v>
      </c>
      <c r="D37" s="59">
        <v>3070</v>
      </c>
      <c r="E37" s="60" t="s">
        <v>25</v>
      </c>
      <c r="F37" s="59">
        <v>3030</v>
      </c>
      <c r="G37" s="60" t="s">
        <v>25</v>
      </c>
      <c r="H37" s="59">
        <v>3100</v>
      </c>
      <c r="I37" s="60" t="s">
        <v>25</v>
      </c>
      <c r="J37" s="59" t="s">
        <v>25</v>
      </c>
      <c r="K37" s="60" t="s">
        <v>25</v>
      </c>
      <c r="L37" s="59" t="s">
        <v>25</v>
      </c>
      <c r="M37" s="60" t="s">
        <v>25</v>
      </c>
      <c r="N37" s="59"/>
      <c r="O37" s="60"/>
      <c r="P37" s="59"/>
      <c r="Q37" s="60"/>
    </row>
    <row r="38" spans="2:17" ht="13.8" thickBot="1" x14ac:dyDescent="0.3">
      <c r="B38" s="76"/>
      <c r="C38" s="61" t="s">
        <v>24</v>
      </c>
      <c r="D38" s="88">
        <v>3070</v>
      </c>
      <c r="E38" s="89"/>
      <c r="F38" s="88">
        <v>3030</v>
      </c>
      <c r="G38" s="89"/>
      <c r="H38" s="88">
        <v>3100</v>
      </c>
      <c r="I38" s="89"/>
      <c r="J38" s="88" t="s">
        <v>25</v>
      </c>
      <c r="K38" s="89"/>
      <c r="L38" s="88" t="s">
        <v>25</v>
      </c>
      <c r="M38" s="89"/>
      <c r="N38" s="88"/>
      <c r="O38" s="89"/>
      <c r="P38" s="88"/>
      <c r="Q38" s="89"/>
    </row>
    <row r="40" spans="2:17" x14ac:dyDescent="0.25">
      <c r="B40" s="1" t="s">
        <v>4</v>
      </c>
    </row>
    <row r="41" spans="2:17" x14ac:dyDescent="0.25">
      <c r="B41" s="1"/>
    </row>
    <row r="42" spans="2:17" x14ac:dyDescent="0.25">
      <c r="B42" s="2" t="s">
        <v>5</v>
      </c>
    </row>
    <row r="43" spans="2:17" x14ac:dyDescent="0.25">
      <c r="B43" s="2" t="s">
        <v>6</v>
      </c>
    </row>
  </sheetData>
  <mergeCells count="56">
    <mergeCell ref="L9:M9"/>
    <mergeCell ref="B22:B27"/>
    <mergeCell ref="B28:B33"/>
    <mergeCell ref="B34:B38"/>
    <mergeCell ref="L2:M2"/>
    <mergeCell ref="B4:B9"/>
    <mergeCell ref="B2:C2"/>
    <mergeCell ref="D2:E2"/>
    <mergeCell ref="F2:G2"/>
    <mergeCell ref="H2:I2"/>
    <mergeCell ref="J2:K2"/>
    <mergeCell ref="D9:E9"/>
    <mergeCell ref="F9:G9"/>
    <mergeCell ref="H9:I9"/>
    <mergeCell ref="J9:K9"/>
    <mergeCell ref="J21:K21"/>
    <mergeCell ref="B10:B15"/>
    <mergeCell ref="B16:B21"/>
    <mergeCell ref="L38:M38"/>
    <mergeCell ref="D33:E33"/>
    <mergeCell ref="F33:G33"/>
    <mergeCell ref="H33:I33"/>
    <mergeCell ref="J33:K33"/>
    <mergeCell ref="D38:E38"/>
    <mergeCell ref="F38:G38"/>
    <mergeCell ref="H38:I38"/>
    <mergeCell ref="J38:K38"/>
    <mergeCell ref="L15:M15"/>
    <mergeCell ref="L21:M21"/>
    <mergeCell ref="L27:M27"/>
    <mergeCell ref="L33:M33"/>
    <mergeCell ref="D21:E21"/>
    <mergeCell ref="D15:E15"/>
    <mergeCell ref="F15:G15"/>
    <mergeCell ref="H15:I15"/>
    <mergeCell ref="J15:K15"/>
    <mergeCell ref="D27:E27"/>
    <mergeCell ref="F27:G27"/>
    <mergeCell ref="H27:I27"/>
    <mergeCell ref="J27:K27"/>
    <mergeCell ref="H21:I21"/>
    <mergeCell ref="F21:G21"/>
    <mergeCell ref="N33:O33"/>
    <mergeCell ref="N38:O38"/>
    <mergeCell ref="P2:Q2"/>
    <mergeCell ref="P9:Q9"/>
    <mergeCell ref="P15:Q15"/>
    <mergeCell ref="P21:Q21"/>
    <mergeCell ref="P27:Q27"/>
    <mergeCell ref="P33:Q33"/>
    <mergeCell ref="P38:Q38"/>
    <mergeCell ref="N2:O2"/>
    <mergeCell ref="N9:O9"/>
    <mergeCell ref="N15:O15"/>
    <mergeCell ref="N21:O21"/>
    <mergeCell ref="N27:O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Leilões Regulares</vt:lpstr>
      <vt:lpstr>Leilões Autorizativos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Ricardo</cp:lastModifiedBy>
  <dcterms:created xsi:type="dcterms:W3CDTF">2018-04-19T17:25:11Z</dcterms:created>
  <dcterms:modified xsi:type="dcterms:W3CDTF">2020-07-23T13:31:39Z</dcterms:modified>
</cp:coreProperties>
</file>